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iquicheo 2024\CUENTA PUBLICA ANUAL 2024-2027\ANUAL 2025\VIII.-INFORMACION COMPLEMENTARIA ASM\3. Información que se integra con los anexos siguientes\ANEXO 2\"/>
    </mc:Choice>
  </mc:AlternateContent>
  <xr:revisionPtr revIDLastSave="0" documentId="13_ncr:1_{12B01685-FC8E-4E91-AC91-173FBA94102A}" xr6:coauthVersionLast="47" xr6:coauthVersionMax="47" xr10:uidLastSave="{00000000-0000-0000-0000-000000000000}"/>
  <bookViews>
    <workbookView xWindow="-120" yWindow="-120" windowWidth="29040" windowHeight="15720" xr2:uid="{F2C01115-C568-48CC-84A1-BBB49EEAD9EF}"/>
  </bookViews>
  <sheets>
    <sheet name="BUENO" sheetId="3" r:id="rId1"/>
  </sheets>
  <definedNames>
    <definedName name="_xlnm.Print_Area" localSheetId="0">BUENO!$A$1:$BG$77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8" i="3" l="1"/>
  <c r="AX28" i="3"/>
  <c r="AR28" i="3"/>
  <c r="AL28" i="3"/>
  <c r="Z58" i="3" l="1"/>
  <c r="P58" i="3"/>
  <c r="BB10" i="3"/>
  <c r="BB45" i="3"/>
  <c r="AX45" i="3"/>
  <c r="AR45" i="3"/>
  <c r="AL45" i="3"/>
  <c r="AF45" i="3"/>
  <c r="W58" i="3"/>
  <c r="AX50" i="3"/>
  <c r="AR50" i="3"/>
  <c r="AL50" i="3"/>
  <c r="AF50" i="3"/>
  <c r="BB22" i="3"/>
  <c r="BE22" i="3" s="1"/>
  <c r="AX22" i="3"/>
  <c r="AR22" i="3"/>
  <c r="AL22" i="3"/>
  <c r="AF22" i="3"/>
  <c r="BB31" i="3"/>
  <c r="BE31" i="3" s="1"/>
  <c r="AX31" i="3"/>
  <c r="AR31" i="3"/>
  <c r="AL31" i="3"/>
  <c r="AF31" i="3"/>
  <c r="S31" i="3"/>
  <c r="BB29" i="3"/>
  <c r="BE29" i="3" s="1"/>
  <c r="AX29" i="3"/>
  <c r="AR29" i="3"/>
  <c r="AL29" i="3"/>
  <c r="AF29" i="3"/>
  <c r="S29" i="3"/>
  <c r="S55" i="3"/>
  <c r="AF55" i="3"/>
  <c r="AL55" i="3"/>
  <c r="AR55" i="3"/>
  <c r="AX55" i="3"/>
  <c r="BB55" i="3"/>
  <c r="BE55" i="3" s="1"/>
  <c r="BB46" i="3"/>
  <c r="BE46" i="3" s="1"/>
  <c r="AX46" i="3"/>
  <c r="AR46" i="3"/>
  <c r="AL46" i="3"/>
  <c r="AF46" i="3"/>
  <c r="BB53" i="3" l="1"/>
  <c r="BE53" i="3" s="1"/>
  <c r="AX53" i="3"/>
  <c r="AR53" i="3"/>
  <c r="AL53" i="3"/>
  <c r="AF53" i="3"/>
  <c r="S53" i="3"/>
  <c r="S52" i="3"/>
  <c r="AF52" i="3"/>
  <c r="AL52" i="3"/>
  <c r="AR52" i="3"/>
  <c r="AX52" i="3"/>
  <c r="BB52" i="3"/>
  <c r="BE52" i="3" s="1"/>
  <c r="BB19" i="3"/>
  <c r="BE19" i="3" s="1"/>
  <c r="AX19" i="3"/>
  <c r="AR19" i="3"/>
  <c r="AL19" i="3"/>
  <c r="AF19" i="3"/>
  <c r="BB42" i="3"/>
  <c r="BE42" i="3" s="1"/>
  <c r="AX42" i="3"/>
  <c r="AR42" i="3"/>
  <c r="AL42" i="3"/>
  <c r="AF13" i="3"/>
  <c r="AI13" i="3" s="1"/>
  <c r="AL13" i="3" s="1"/>
  <c r="AO13" i="3" s="1"/>
  <c r="BF13" i="3"/>
  <c r="AF14" i="3"/>
  <c r="AI14" i="3" s="1"/>
  <c r="AL14" i="3" s="1"/>
  <c r="AO14" i="3" s="1"/>
  <c r="AR13" i="3" l="1"/>
  <c r="AU13" i="3" s="1"/>
  <c r="AX13" i="3" s="1"/>
  <c r="BB13" i="3"/>
  <c r="BE13" i="3" s="1"/>
  <c r="AR14" i="3"/>
  <c r="AU14" i="3" s="1"/>
  <c r="AX14" i="3" s="1"/>
  <c r="BB14" i="3"/>
  <c r="BE14" i="3" s="1"/>
  <c r="S51" i="3" l="1"/>
  <c r="BB16" i="3"/>
  <c r="BB44" i="3" l="1"/>
  <c r="BE44" i="3" s="1"/>
  <c r="AX44" i="3"/>
  <c r="AR44" i="3"/>
  <c r="AL44" i="3"/>
  <c r="AF44" i="3"/>
  <c r="AX51" i="3"/>
  <c r="AR51" i="3"/>
  <c r="AL51" i="3"/>
  <c r="AF51" i="3"/>
  <c r="AX37" i="3" l="1"/>
  <c r="AR37" i="3"/>
  <c r="AL37" i="3"/>
  <c r="AX25" i="3"/>
  <c r="AR25" i="3"/>
  <c r="AL25" i="3"/>
  <c r="AF25" i="3"/>
  <c r="AX18" i="3"/>
  <c r="AR18" i="3"/>
  <c r="AL18" i="3"/>
  <c r="AF18" i="3"/>
  <c r="AX17" i="3"/>
  <c r="AR17" i="3"/>
  <c r="AL17" i="3"/>
  <c r="AF17" i="3"/>
  <c r="AF16" i="3"/>
  <c r="AF15" i="3"/>
  <c r="AI15" i="3" s="1"/>
  <c r="AF10" i="3"/>
  <c r="BB11" i="3"/>
  <c r="AF12" i="3"/>
  <c r="AI12" i="3" s="1"/>
  <c r="AI58" i="3" l="1"/>
  <c r="AL15" i="3"/>
  <c r="AO15" i="3" s="1"/>
  <c r="BB15" i="3" s="1"/>
  <c r="BE15" i="3" s="1"/>
  <c r="AL12" i="3"/>
  <c r="AO12" i="3" s="1"/>
  <c r="AR15" i="3"/>
  <c r="AU15" i="3" s="1"/>
  <c r="AX15" i="3" s="1"/>
  <c r="AX57" i="3"/>
  <c r="AR57" i="3"/>
  <c r="AL57" i="3"/>
  <c r="AF57" i="3"/>
  <c r="BB57" i="3"/>
  <c r="BE57" i="3" s="1"/>
  <c r="BB54" i="3"/>
  <c r="BE54" i="3" s="1"/>
  <c r="AX54" i="3"/>
  <c r="AR54" i="3"/>
  <c r="AL54" i="3"/>
  <c r="AF54" i="3"/>
  <c r="S54" i="3"/>
  <c r="BB49" i="3"/>
  <c r="BE49" i="3" s="1"/>
  <c r="AX49" i="3"/>
  <c r="AR49" i="3"/>
  <c r="AL49" i="3"/>
  <c r="AF49" i="3"/>
  <c r="BB43" i="3"/>
  <c r="BE43" i="3" s="1"/>
  <c r="AX43" i="3"/>
  <c r="AR43" i="3"/>
  <c r="AL43" i="3"/>
  <c r="AF43" i="3"/>
  <c r="AX40" i="3"/>
  <c r="AR40" i="3"/>
  <c r="AL40" i="3"/>
  <c r="AF40" i="3"/>
  <c r="AX39" i="3"/>
  <c r="AR39" i="3"/>
  <c r="AL39" i="3"/>
  <c r="AF39" i="3"/>
  <c r="BB39" i="3"/>
  <c r="BE39" i="3" s="1"/>
  <c r="BB40" i="3"/>
  <c r="BE40" i="3" s="1"/>
  <c r="BB38" i="3"/>
  <c r="BE38" i="3" s="1"/>
  <c r="AX38" i="3"/>
  <c r="AR38" i="3"/>
  <c r="AL38" i="3"/>
  <c r="AF38" i="3"/>
  <c r="BB37" i="3"/>
  <c r="BE37" i="3" s="1"/>
  <c r="AF37" i="3"/>
  <c r="BB36" i="3"/>
  <c r="BE36" i="3" s="1"/>
  <c r="AX36" i="3"/>
  <c r="AR36" i="3"/>
  <c r="AL36" i="3"/>
  <c r="AF36" i="3"/>
  <c r="BB35" i="3"/>
  <c r="BE35" i="3" s="1"/>
  <c r="AX35" i="3"/>
  <c r="AR35" i="3"/>
  <c r="AL35" i="3"/>
  <c r="AF35" i="3"/>
  <c r="BB34" i="3"/>
  <c r="BE34" i="3" s="1"/>
  <c r="AX34" i="3"/>
  <c r="AR34" i="3"/>
  <c r="AL34" i="3"/>
  <c r="AF34" i="3"/>
  <c r="BB32" i="3"/>
  <c r="BE32" i="3" s="1"/>
  <c r="AX32" i="3"/>
  <c r="AR32" i="3"/>
  <c r="AL32" i="3"/>
  <c r="AF32" i="3"/>
  <c r="S32" i="3"/>
  <c r="BB30" i="3"/>
  <c r="BE30" i="3" s="1"/>
  <c r="AX30" i="3"/>
  <c r="AR30" i="3"/>
  <c r="AL30" i="3"/>
  <c r="AF30" i="3"/>
  <c r="S30" i="3"/>
  <c r="BB27" i="3"/>
  <c r="BE27" i="3" s="1"/>
  <c r="AX27" i="3"/>
  <c r="AR27" i="3"/>
  <c r="AL27" i="3"/>
  <c r="AF27" i="3"/>
  <c r="AX26" i="3"/>
  <c r="AR26" i="3"/>
  <c r="AF26" i="3"/>
  <c r="BB26" i="3"/>
  <c r="BE26" i="3" s="1"/>
  <c r="AX23" i="3"/>
  <c r="AR23" i="3"/>
  <c r="AL23" i="3"/>
  <c r="AF23" i="3"/>
  <c r="BB23" i="3"/>
  <c r="BE23" i="3" s="1"/>
  <c r="AL21" i="3"/>
  <c r="AF21" i="3"/>
  <c r="BB20" i="3"/>
  <c r="BE20" i="3" s="1"/>
  <c r="BE10" i="3"/>
  <c r="BB17" i="3"/>
  <c r="BE17" i="3" s="1"/>
  <c r="AF11" i="3"/>
  <c r="BE11" i="3"/>
  <c r="AF58" i="3" l="1"/>
  <c r="S58" i="3"/>
  <c r="AL58" i="3"/>
  <c r="AO21" i="3"/>
  <c r="AO58" i="3" s="1"/>
  <c r="AR12" i="3"/>
  <c r="BB12" i="3"/>
  <c r="BG58" i="3"/>
  <c r="BF58" i="3"/>
  <c r="BD58" i="3"/>
  <c r="BA58" i="3"/>
  <c r="AW58" i="3"/>
  <c r="AV58" i="3"/>
  <c r="AT58" i="3"/>
  <c r="AS58" i="3"/>
  <c r="AQ58" i="3"/>
  <c r="AP58" i="3"/>
  <c r="AN58" i="3"/>
  <c r="AM58" i="3"/>
  <c r="AK58" i="3"/>
  <c r="AJ58" i="3"/>
  <c r="AH58" i="3"/>
  <c r="AG58" i="3"/>
  <c r="AE58" i="3"/>
  <c r="AD58" i="3"/>
  <c r="AB58" i="3"/>
  <c r="AA58" i="3"/>
  <c r="Y58" i="3"/>
  <c r="X58" i="3"/>
  <c r="V58" i="3"/>
  <c r="U58" i="3"/>
  <c r="T58" i="3"/>
  <c r="R58" i="3"/>
  <c r="Q58" i="3"/>
  <c r="AU56" i="3"/>
  <c r="AR56" i="3"/>
  <c r="BB25" i="3"/>
  <c r="BE25" i="3" s="1"/>
  <c r="BE16" i="3"/>
  <c r="BB21" i="3" l="1"/>
  <c r="BE21" i="3" s="1"/>
  <c r="AR21" i="3"/>
  <c r="AR58" i="3" s="1"/>
  <c r="BE12" i="3"/>
  <c r="AU12" i="3"/>
  <c r="BB18" i="3"/>
  <c r="BE18" i="3" s="1"/>
  <c r="BC58" i="3"/>
  <c r="AY58" i="3"/>
  <c r="AZ58" i="3"/>
  <c r="AU21" i="3" l="1"/>
  <c r="AU58" i="3" s="1"/>
  <c r="BB58" i="3"/>
  <c r="BE58" i="3"/>
  <c r="AX12" i="3"/>
  <c r="AX21" i="3" l="1"/>
  <c r="AX58" i="3" s="1"/>
</calcChain>
</file>

<file path=xl/sharedStrings.xml><?xml version="1.0" encoding="utf-8"?>
<sst xmlns="http://schemas.openxmlformats.org/spreadsheetml/2006/main" count="711" uniqueCount="282">
  <si>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</si>
  <si>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</si>
  <si>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</si>
  <si>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</si>
  <si>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</si>
  <si>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</si>
  <si>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</si>
  <si>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</si>
  <si>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</si>
  <si>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</si>
  <si>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</si>
  <si>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</si>
  <si>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>No. OBRA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</si>
  <si>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</si>
  <si>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</si>
  <si>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</si>
  <si>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</si>
  <si>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</si>
  <si>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</si>
  <si>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</si>
  <si>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</si>
  <si>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</si>
  <si>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</si>
  <si>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</si>
  <si>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</si>
  <si>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</si>
  <si>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</si>
  <si>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</si>
  <si>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</si>
  <si>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</si>
  <si>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</si>
  <si>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</si>
  <si>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</si>
  <si>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</si>
  <si>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</si>
  <si>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</si>
  <si>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</si>
  <si>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</si>
  <si>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</si>
  <si>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</si>
  <si>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</si>
  <si>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</si>
  <si>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</si>
  <si>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</si>
  <si>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</si>
  <si>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</si>
  <si>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</si>
  <si>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</si>
  <si>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</si>
  <si>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</si>
  <si>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</si>
  <si>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</si>
  <si>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</si>
  <si>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</si>
  <si>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</si>
  <si>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</si>
  <si>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</si>
  <si>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</si>
  <si>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</si>
  <si>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</si>
  <si>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</si>
  <si>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</si>
  <si>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</si>
  <si>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</si>
  <si>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</si>
  <si>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</si>
  <si>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</si>
  <si>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</si>
  <si>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</si>
  <si>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</si>
  <si>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 xml:space="preserve">CONSTRUCCION DE POZO PROFUNDO DE AGUA EN LA ESCONDIDA </t>
  </si>
  <si>
    <t>000125</t>
  </si>
  <si>
    <t>TIQUICHEO</t>
  </si>
  <si>
    <t>LA ESCONDIDA</t>
  </si>
  <si>
    <t xml:space="preserve">             CONTRATO (AD)  </t>
  </si>
  <si>
    <t xml:space="preserve"> OBRA </t>
  </si>
  <si>
    <t>100 ML</t>
  </si>
  <si>
    <t>80</t>
  </si>
  <si>
    <t>520</t>
  </si>
  <si>
    <t>A3) FONDO III FONDO DE APORTACIONES PARA LA INFRAESTRUCTURA SOCIAL MUNICIPAL Y DE LAS DEMARCACIONES TERRITORIALES DEL DISTRITO FEDERAL.</t>
  </si>
  <si>
    <t>7</t>
  </si>
  <si>
    <t>NO</t>
  </si>
  <si>
    <t>08, Martes 31 de Diciembre de 2024</t>
  </si>
  <si>
    <t>CONSTRUCCION DE RED DE DISTRIBUCION DE AGUA ENTUBADA EN CEIBAS DE TRUJILLO</t>
  </si>
  <si>
    <t>000225</t>
  </si>
  <si>
    <t>CEIBAS DE TRUJILLO</t>
  </si>
  <si>
    <t>782.11 ML</t>
  </si>
  <si>
    <t>60</t>
  </si>
  <si>
    <t>CONSTRUCCION DE RED DE CONDUCCION  DE AGUA ENTUBADA EN CEIBAS DE TRUJILLO</t>
  </si>
  <si>
    <t>000325</t>
  </si>
  <si>
    <t>664 ML</t>
  </si>
  <si>
    <t>1028</t>
  </si>
  <si>
    <t>000425</t>
  </si>
  <si>
    <t>EL RODEO</t>
  </si>
  <si>
    <t>38.44 ML</t>
  </si>
  <si>
    <t>CONSTRUCCION DE RED DE  AGUA ENTUBADA EN CEIBAS DE TRUJILLO</t>
  </si>
  <si>
    <t>1400 ML</t>
  </si>
  <si>
    <t>751</t>
  </si>
  <si>
    <t>AMPLIACION DE RED DE AGUA ENTUBADA EN CALLE PRINCIPAL DE GUAYABO DE CHAPIN, TIQUICHO MICHOACAN</t>
  </si>
  <si>
    <t>004425</t>
  </si>
  <si>
    <t>GUAYABO CHAPIN</t>
  </si>
  <si>
    <t>314 ML</t>
  </si>
  <si>
    <t>250</t>
  </si>
  <si>
    <t>61301</t>
  </si>
  <si>
    <t>824-613-61301</t>
  </si>
  <si>
    <t>06, Viernes 28 de Marzo de 2025</t>
  </si>
  <si>
    <t>AMPLIACION DE RED DE AGUA ENTUBADA EN CALLE LAZARO CÁRDENAS EN EL LIMON DE PAPATZINDAN</t>
  </si>
  <si>
    <t>004225</t>
  </si>
  <si>
    <t>EL LIMÓN DE PAPATZINDÁN</t>
  </si>
  <si>
    <t>80 ML</t>
  </si>
  <si>
    <t>600</t>
  </si>
  <si>
    <t>REHABILITACION DE LINEA DE CONDUCCION DE AGUA POTABLE EN LA COLONIA ALBARRAN EN TIQUICHEO</t>
  </si>
  <si>
    <t>004025</t>
  </si>
  <si>
    <t>215 ML</t>
  </si>
  <si>
    <t>300</t>
  </si>
  <si>
    <t xml:space="preserve">REHABILITACION DE DRENAJE SANITARIO EN AV. NICOLÁS ROMERO, EN EL LIMON DE PAPATZINDÁN. </t>
  </si>
  <si>
    <t>000525</t>
  </si>
  <si>
    <t>40</t>
  </si>
  <si>
    <t xml:space="preserve">AMPLIACION DE RED DE DRENAJE SANITARIO EN CALLE LAZARO CARDENAS EN EL LIMON DE PAPATZINDAN </t>
  </si>
  <si>
    <t>004525</t>
  </si>
  <si>
    <t>61306</t>
  </si>
  <si>
    <t>824-613-61306</t>
  </si>
  <si>
    <t>AMPLIACION DE RED DE DRENAJE SANITARIO EN CALLE PRINCIPAL DE EL GUAYABO DEL CHAPIN, MUNICIPIO DE TIQUICHEO</t>
  </si>
  <si>
    <t>004925</t>
  </si>
  <si>
    <t xml:space="preserve">REHABILITACION DE DRENAJE SANITARIO EN CALLE COL. LA PINZANERA, EN EL LIMON DE PAPATZINDÁN. </t>
  </si>
  <si>
    <t>000625</t>
  </si>
  <si>
    <t>40 ML</t>
  </si>
  <si>
    <t>MEJORAMIENTO DE CAMINO RURALES EN SANTA RITA EN LA LOCALIDAD DE SANTA RITA MUNICIPIO DE TIQUICHEO DE NICOLAS ROMERO, MICHOACÁN.</t>
  </si>
  <si>
    <t>001225</t>
  </si>
  <si>
    <t>SANTA RITA</t>
  </si>
  <si>
    <t>63.7 KM</t>
  </si>
  <si>
    <t>1,028</t>
  </si>
  <si>
    <t>61503</t>
  </si>
  <si>
    <t>MEJORAMIENTO DE CAMINO RURALES EN EL LLANO (SAN MIGUEL CANARIO)EN LA LOCALIDAD DE EL LLANO (SAN MIGUEL CANARIO) MUNICIPIO DE TIQUICHEO DE NICOLAS ROMERO, MICHOACÁN.</t>
  </si>
  <si>
    <t>000825</t>
  </si>
  <si>
    <t>EL LLANO (SAN MIGUEL CANARIO)</t>
  </si>
  <si>
    <t>68.62 KM</t>
  </si>
  <si>
    <t>1,109</t>
  </si>
  <si>
    <t>MEJORAMIENTO DE CAMINO RURALES EN EL PALMAR EN LA LOCALIDAD DE EL PALMAR, MUNICIPIO DE TIQUICHEO DE NICOLAS ROMERO, MICHOACÁN.</t>
  </si>
  <si>
    <t>000725</t>
  </si>
  <si>
    <t>EL PALMAR</t>
  </si>
  <si>
    <t>67.24 KM</t>
  </si>
  <si>
    <t>MEJORAMIENTO DE CAMINO RURALES EN CEIBAS DE TRUJILLO EN LA LOCALIDAD DE CEIBAS DE TRUJILLO, MUNICIPIO DE TIQUICHEO DE NICOLAS ROMERO, MICHOACÁN.</t>
  </si>
  <si>
    <t>000925</t>
  </si>
  <si>
    <t>59 KM</t>
  </si>
  <si>
    <t>350</t>
  </si>
  <si>
    <t>MEJORAMIENTO DE CAMINO RURALES EN SIETE CARRERAS EN LA LOCALIDAD DE SIETE CARRERAS, MUNICIPIO DE TIQUICHEO DE NICOLAS ROMERO, MICHOACÁN.</t>
  </si>
  <si>
    <t>001125</t>
  </si>
  <si>
    <t>SIETE CARRERAS</t>
  </si>
  <si>
    <t>66.2 KM</t>
  </si>
  <si>
    <t>1,379</t>
  </si>
  <si>
    <t>MEJORAMIENTO DE CAMINO RURALES EN EL ZAPOTE CHICO EN LA LOCALIDAD DE EL ZAPOTE CHICO, MUNICIPIO DE TIQUICHEO DE NICOLAS ROMERO, MICHOACÁN.</t>
  </si>
  <si>
    <t>001025</t>
  </si>
  <si>
    <t>ZAPOTE CHICO</t>
  </si>
  <si>
    <t>58.6 KM</t>
  </si>
  <si>
    <t>MEJORAMIENTO DE CAMINO RURALES EN EL RODEO EN LA LOCALIDAD DE EL EL RODEO, MUNICIPIO DE TIQUICHEO DE NICOLAS ROMERO, MICHOACÁN.</t>
  </si>
  <si>
    <t>001325</t>
  </si>
  <si>
    <t>25.4 KM</t>
  </si>
  <si>
    <t>30</t>
  </si>
  <si>
    <t>REHABILITACION DE ALUMBRADO PUBLICO EN TIQUICHEO</t>
  </si>
  <si>
    <t>001425</t>
  </si>
  <si>
    <t>85 PZAS</t>
  </si>
  <si>
    <t>1500</t>
  </si>
  <si>
    <t>REHABILITACION DE ALUMBRADO PUBLICO EN RIVA PALACIO</t>
  </si>
  <si>
    <t>RIVA PALACIO</t>
  </si>
  <si>
    <t>32 PZAS</t>
  </si>
  <si>
    <t>430</t>
  </si>
  <si>
    <t>REHABILITACION DE ALUMBRADO PUBLICO EN CEIBAS DE TRUJILLO</t>
  </si>
  <si>
    <t>001625</t>
  </si>
  <si>
    <t>43 PZAS</t>
  </si>
  <si>
    <t>REHABILITACION DE ALUMBRADO PUBLICO EN PURUNGUEO</t>
  </si>
  <si>
    <t>001725</t>
  </si>
  <si>
    <t>PURUNGUEO</t>
  </si>
  <si>
    <t>75 PZAS</t>
  </si>
  <si>
    <t>REHABILITACION DE ALUMBRADO PUBLICO EN TZENTZENGUARO</t>
  </si>
  <si>
    <t>001825</t>
  </si>
  <si>
    <t>TZENTZENGUARO</t>
  </si>
  <si>
    <t>80 PZAS</t>
  </si>
  <si>
    <t>319</t>
  </si>
  <si>
    <t>500</t>
  </si>
  <si>
    <t>ZIRUCUARO</t>
  </si>
  <si>
    <t>CONSTRUCCION DE PAVIMENTO HIDRAULICO EN CALLE AL CECYTEM EN EL LIMON DE PAPATZINDAN</t>
  </si>
  <si>
    <t>002225</t>
  </si>
  <si>
    <t>892 M2</t>
  </si>
  <si>
    <t>61605</t>
  </si>
  <si>
    <t>824-616-61605</t>
  </si>
  <si>
    <t>CONSTRUCCION DE PAVIMENTO HIDRAULICO EN CALLE BUGAMBILIA, COL. NUEVO ALBARRAN</t>
  </si>
  <si>
    <t>002525</t>
  </si>
  <si>
    <t>NUEVO ALBARRAN</t>
  </si>
  <si>
    <t>800 M2</t>
  </si>
  <si>
    <t>CONSTRUCCION DE PAVIMENTO HIDRAULICO EN CALLE SEGALMEX EN EL LIMON DE PAPATZINDÁN</t>
  </si>
  <si>
    <t>003825</t>
  </si>
  <si>
    <t>1015 M2</t>
  </si>
  <si>
    <t>CONSTRUCCION DE PAVIMENTO HIDRAULICO EN CALLE PRINCIPAL DEL GUAYABO DE CHAPIN,TIQUICHEO MICHOACAN</t>
  </si>
  <si>
    <t>005025</t>
  </si>
  <si>
    <t xml:space="preserve">40 ML </t>
  </si>
  <si>
    <t>150</t>
  </si>
  <si>
    <t>12 M2</t>
  </si>
  <si>
    <t>200</t>
  </si>
  <si>
    <t>90</t>
  </si>
  <si>
    <t>SUMA</t>
  </si>
  <si>
    <t xml:space="preserve">NOTAS: </t>
  </si>
  <si>
    <t>PRESIDENTE MUNICIPAL</t>
  </si>
  <si>
    <t>CONTRALOR MUNICIPAL</t>
  </si>
  <si>
    <t>DIRECTOR DE OBRAS PÚBLICAS Y URBANISMO</t>
  </si>
  <si>
    <t>MARIO REYES TAVERA</t>
  </si>
  <si>
    <t>L.A. ROBERTO SOSA JAIMES</t>
  </si>
  <si>
    <t>ING. ALEJANDRO ENRIQUE PEREZ CUAMBA</t>
  </si>
  <si>
    <t>"Bajo protesta de decir verdad, declaramos que este reporte y sus notas son razonablemente correctos, y son responsabilidad del emisor."</t>
  </si>
  <si>
    <t>AMPLIACIÓN DE RED DE AGUA ENTUBADA EN CALLE VICENTE GUERRERO</t>
  </si>
  <si>
    <t>CONSTRUCCION DE POZO PROFUNDO DE AGUA EN LOS CUITACES</t>
  </si>
  <si>
    <t>005125</t>
  </si>
  <si>
    <t>LOS CUITACES</t>
  </si>
  <si>
    <t>CONSTRUCCION DE POZO PROFUNDO DE AGUA EN MONTE GRANDE</t>
  </si>
  <si>
    <t>006225</t>
  </si>
  <si>
    <t>MONTE GRANDE</t>
  </si>
  <si>
    <t>ANEXO 2: RELACIÓN DE OBRAS EJECUTADAS</t>
  </si>
  <si>
    <t xml:space="preserve"> MUNICIPIO TIQUICHEO</t>
  </si>
  <si>
    <t>REHABILITACION DE RED DE DRENAJE SANITARIO EN CALLE PASEO DEL SOL, EN TIQUICHEO</t>
  </si>
  <si>
    <t>006125</t>
  </si>
  <si>
    <t>CONSTRUCCION DE RED DE DRENAJE Y ALCANTARILLADO, CALLE VICENTE GUERRERO</t>
  </si>
  <si>
    <t>004725</t>
  </si>
  <si>
    <t>CONSTRUCCION DE PAVIMENTO HIDRAULICO EN CALLE GERANIO, COLONIA NUEVO ALBARRAN</t>
  </si>
  <si>
    <t>005925</t>
  </si>
  <si>
    <t>824-249-24902</t>
  </si>
  <si>
    <t>824-261-26105</t>
  </si>
  <si>
    <t>824-615-61503</t>
  </si>
  <si>
    <t>177.2 ML</t>
  </si>
  <si>
    <t>60 ML</t>
  </si>
  <si>
    <t>70 ML</t>
  </si>
  <si>
    <t>50 ML</t>
  </si>
  <si>
    <t>62</t>
  </si>
  <si>
    <t>85</t>
  </si>
  <si>
    <t>38 ML</t>
  </si>
  <si>
    <t>796.5 M2</t>
  </si>
  <si>
    <t xml:space="preserve">             CONTRATO   (AD)</t>
  </si>
  <si>
    <t xml:space="preserve">             CONTRATO   (ADMON)</t>
  </si>
  <si>
    <t xml:space="preserve">             CONTRATO (IR)</t>
  </si>
  <si>
    <t xml:space="preserve">             CONTRATO (AD) </t>
  </si>
  <si>
    <t>001525</t>
  </si>
  <si>
    <t>005625</t>
  </si>
  <si>
    <t>004325</t>
  </si>
  <si>
    <t>824-614-61404</t>
  </si>
  <si>
    <t>000326</t>
  </si>
  <si>
    <t>665 ML</t>
  </si>
  <si>
    <t>8</t>
  </si>
  <si>
    <t>824-613-61302</t>
  </si>
  <si>
    <t>08, Martes 31 de Diciembre de 2025</t>
  </si>
  <si>
    <t>AMPLIACION DE RED DE AGUA EN EL RODEO</t>
  </si>
  <si>
    <t>REHABILITACION DE TANQUE DE ALMACENAMIENTO EN LA COLONIA ALBARRAN EN TIQUICHEO</t>
  </si>
  <si>
    <t>004125</t>
  </si>
  <si>
    <t>REHABILITACION DE AULA EN ESCUELA SECUNDARIA DE SAN PEDRO</t>
  </si>
  <si>
    <t>005225</t>
  </si>
  <si>
    <t>SAN PEDRO</t>
  </si>
  <si>
    <t>CONSTRUCCION DE PISOS FIRMES EN TIQUICHEO</t>
  </si>
  <si>
    <t>005425</t>
  </si>
  <si>
    <t>REHABILITACION DE ALUMBRADO PUBLICO EN COL.BELLA VISTA DEL SOL EN TIQUICHEO</t>
  </si>
  <si>
    <t>006625</t>
  </si>
  <si>
    <t>006725</t>
  </si>
  <si>
    <t>REHABILITACION DE BACHEO CON CONCRETO ASFALTICO EN AV. INDEPENDENCIA, COL. CENTRO EN TIQUICHEO</t>
  </si>
  <si>
    <t>60 M3</t>
  </si>
  <si>
    <t>824-241-24101</t>
  </si>
  <si>
    <t>CONSTRUCCION DE SANITARIOS EN ESCUELA PRIMARIA EN LA LOCALIDAD DE ZIRUCUARO</t>
  </si>
  <si>
    <t>006025</t>
  </si>
  <si>
    <t>9.68 M2</t>
  </si>
  <si>
    <t>824-612-61202</t>
  </si>
  <si>
    <t>REHABILITACION DE RED DE DRENAJE SANITARIO EN CEIBAS DE TRUJILLO</t>
  </si>
  <si>
    <t>004625</t>
  </si>
  <si>
    <t>97 ML</t>
  </si>
  <si>
    <t>824-242-24201</t>
  </si>
  <si>
    <t>175.95 ML</t>
  </si>
  <si>
    <t>004825</t>
  </si>
  <si>
    <t>REHABILITACION DE RED DE DRENAJE SANITARIO EN SAN MIGUEL CANARIO</t>
  </si>
  <si>
    <t>SAN MIGUEL CANARIO</t>
  </si>
  <si>
    <t>005825</t>
  </si>
  <si>
    <t>MEJORAMIENTO DE RED DE AGUA ENTUBADA EN CALLE GERANIO, COLONIA ALBARRAN EN TIQUICHEO</t>
  </si>
  <si>
    <t>180 ML</t>
  </si>
  <si>
    <t>SINDICA MUNICIPAL</t>
  </si>
  <si>
    <t xml:space="preserve">MTRA. FLORINDA SALAZAR RODRIGUEZ </t>
  </si>
  <si>
    <t>TESORERA MUNICIPAL</t>
  </si>
  <si>
    <t>C. P. MARTHA CECILIA ARZATE GOMEZ</t>
  </si>
  <si>
    <t>DEL   01   DE   ENERO   AL   31  DE  DICIEMBRE 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</si>
</sst>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Calibri"/>
      <family val="2"/>
      <scheme val="minor"/>
    </font>
    <font>
      <b/>
      <sz val="9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13" fillId="0" borderId="0" xfId="1" applyFont="1"/>
    <xf numFmtId="0" fontId="12" fillId="0" borderId="10" xfId="1" applyFont="1" applyBorder="1"/>
    <xf numFmtId="0" fontId="12" fillId="0" borderId="0" xfId="1" applyFont="1" applyAlignment="1">
      <alignment horizontal="center"/>
    </xf>
    <xf numFmtId="49" fontId="12" fillId="0" borderId="10" xfId="1" applyNumberFormat="1" applyFont="1" applyBorder="1"/>
    <xf numFmtId="49" fontId="12" fillId="0" borderId="0" xfId="1" applyNumberFormat="1" applyFont="1" applyAlignment="1">
      <alignment horizontal="center"/>
    </xf>
    <xf numFmtId="0" fontId="13" fillId="0" borderId="10" xfId="1" applyFont="1" applyBorder="1"/>
    <xf numFmtId="49" fontId="12" fillId="0" borderId="10" xfId="1" applyNumberFormat="1" applyFont="1" applyBorder="1" applyAlignment="1">
      <alignment horizontal="center"/>
    </xf>
    <xf numFmtId="0" fontId="14" fillId="0" borderId="0" xfId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15" fillId="0" borderId="0" xfId="1" applyFont="1"/>
    <xf numFmtId="49" fontId="14" fillId="0" borderId="11" xfId="1" applyNumberFormat="1" applyFont="1" applyBorder="1" applyAlignment="1">
      <alignment horizontal="center"/>
    </xf>
    <xf numFmtId="49" fontId="14" fillId="0" borderId="0" xfId="1" applyNumberFormat="1" applyFont="1" applyAlignment="1">
      <alignment horizontal="center" vertical="center"/>
    </xf>
    <xf numFmtId="0" fontId="6" fillId="0" borderId="0" xfId="1" applyFont="1"/>
    <xf numFmtId="0" fontId="14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4" fontId="5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44" fontId="8" fillId="0" borderId="1" xfId="1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49" fontId="9" fillId="0" borderId="6" xfId="3" applyNumberFormat="1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13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0" fillId="4" borderId="0" xfId="0" applyFont="1" applyFill="1"/>
    <xf numFmtId="0" fontId="20" fillId="0" borderId="0" xfId="0" applyFont="1"/>
    <xf numFmtId="0" fontId="5" fillId="0" borderId="7" xfId="3" applyFont="1" applyBorder="1" applyAlignment="1">
      <alignment horizontal="center" vertical="center" wrapText="1"/>
    </xf>
    <xf numFmtId="164" fontId="12" fillId="0" borderId="0" xfId="1" applyNumberFormat="1" applyFont="1"/>
    <xf numFmtId="0" fontId="14" fillId="0" borderId="0" xfId="1" applyFont="1" applyAlignment="1">
      <alignment horizontal="center"/>
    </xf>
    <xf numFmtId="49" fontId="14" fillId="0" borderId="1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</cellXfs>
  <cellStyles count="4">
    <cellStyle name="Millares 10 10" xfId="2" xr:uid="{E8C0A3AB-D96B-4E8D-8C1D-0A49492B76AE}"/>
    <cellStyle name="Normal" xfId="0" builtinId="0"/>
    <cellStyle name="Normal 2" xfId="1" xr:uid="{D779BDA9-5F85-4DBE-A9C8-B98716D4E227}"/>
    <cellStyle name="Normal 5" xfId="3" xr:uid="{02F057F9-8E0E-478A-8882-B6245D0B4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323490</xdr:colOff>
      <xdr:row>0</xdr:row>
      <xdr:rowOff>0</xdr:rowOff>
    </xdr:from>
    <xdr:to>
      <xdr:col>8</xdr:col>
      <xdr:colOff>149143</xdr:colOff>
      <xdr:row>6</xdr:row>
      <xdr:rowOff>133049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1D26E9-5A80-4F58-A3B6-D2AD76C9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193" y="0"/>
          <a:ext cx="2117044" cy="1355124"/>
        </a:xfrm>
        <a:prstGeom prst="rect">
          <a:avLst/>
        </a:prstGeom>
      </xdr:spPr>
    </xdr:pic>
    <xdr:clientData/>
  </xdr:twoCellAnchor>
  <xdr:twoCellAnchor editAs="oneCell">
    <xdr:from>
      <xdr:col>55</xdr:col>
      <xdr:colOff>206375</xdr:colOff>
      <xdr:row>0</xdr:row>
      <xdr:rowOff>31750</xdr:rowOff>
    </xdr:from>
    <xdr:to>
      <xdr:col>56</xdr:col>
      <xdr:colOff>204822</xdr:colOff>
      <xdr:row>6</xdr:row>
      <xdr:rowOff>71073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B98D00-A1F7-47A2-AD16-18366547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0" y="31750"/>
          <a:ext cx="760448" cy="1261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0B26-D057-4A85-AC20-3425240E3330}">
  <dimension ref="A2:BG70"/>
  <sheetViews>
    <sheetView tabSelected="1" view="pageBreakPreview" zoomScale="51" zoomScaleNormal="106" zoomScaleSheetLayoutView="51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S11" sqref="S11"/>
    </sheetView>
  </sheetViews>
  <sheetFormatPr baseColWidth="10" defaultRowHeight="15" x14ac:dyDescent="0.25"/>
  <cols>
    <col min="1" max="1" width="23.7109375" customWidth="1"/>
    <col min="10" max="10" width="27.42578125" customWidth="1"/>
    <col min="13" max="13" width="13.7109375" customWidth="1"/>
    <col min="30" max="30" width="13.28515625" bestFit="1" customWidth="1"/>
    <col min="35" max="35" width="12.85546875" customWidth="1"/>
    <col min="38" max="38" width="11.42578125" customWidth="1"/>
    <col min="41" max="41" width="13.28515625" customWidth="1"/>
  </cols>
  <sheetData>
    <row r="2" spans="1:59" ht="18" x14ac:dyDescent="0.25">
      <c r="A2" s="25" t="s">
        <v>216</v>
      </c>
    </row>
    <row r="3" spans="1:59" ht="16.5" x14ac:dyDescent="0.3">
      <c r="A3" s="26" t="s">
        <v>217</v>
      </c>
      <c r="B3" s="26"/>
      <c r="C3" s="27"/>
      <c r="D3" s="11"/>
    </row>
    <row r="4" spans="1:59" ht="16.5" x14ac:dyDescent="0.3">
      <c r="A4" s="26"/>
      <c r="B4" s="26"/>
      <c r="C4" s="27"/>
      <c r="D4" s="11"/>
    </row>
    <row r="5" spans="1:59" ht="16.5" x14ac:dyDescent="0.3">
      <c r="A5" s="28" t="s">
        <v>281</v>
      </c>
      <c r="B5" s="28"/>
      <c r="C5" s="28"/>
      <c r="D5" s="28"/>
    </row>
    <row r="8" spans="1:59" ht="37.5" customHeight="1" x14ac:dyDescent="0.25">
      <c r="A8" s="83" t="s">
        <v>0</v>
      </c>
      <c r="B8" s="83"/>
      <c r="C8" s="83"/>
      <c r="D8" s="83"/>
      <c r="E8" s="83"/>
      <c r="F8" s="83"/>
      <c r="G8" s="83" t="s">
        <v>1</v>
      </c>
      <c r="H8" s="83"/>
      <c r="I8" s="84" t="s">
        <v>2</v>
      </c>
      <c r="J8" s="84"/>
      <c r="K8" s="83" t="s">
        <v>3</v>
      </c>
      <c r="L8" s="83"/>
      <c r="M8" s="83"/>
      <c r="N8" s="83"/>
      <c r="O8" s="81" t="s">
        <v>4</v>
      </c>
      <c r="P8" s="81"/>
      <c r="Q8" s="81"/>
      <c r="R8" s="81"/>
      <c r="S8" s="81"/>
      <c r="T8" s="81"/>
      <c r="U8" s="81"/>
      <c r="V8" s="81" t="s">
        <v>5</v>
      </c>
      <c r="W8" s="81"/>
      <c r="X8" s="81"/>
      <c r="Y8" s="81"/>
      <c r="Z8" s="81"/>
      <c r="AA8" s="81"/>
      <c r="AB8" s="81"/>
      <c r="AC8" s="81" t="s">
        <v>6</v>
      </c>
      <c r="AD8" s="81"/>
      <c r="AE8" s="81"/>
      <c r="AF8" s="81"/>
      <c r="AG8" s="81"/>
      <c r="AH8" s="81"/>
      <c r="AI8" s="81" t="s">
        <v>7</v>
      </c>
      <c r="AJ8" s="81"/>
      <c r="AK8" s="81"/>
      <c r="AL8" s="81"/>
      <c r="AM8" s="81"/>
      <c r="AN8" s="81"/>
      <c r="AO8" s="81" t="s">
        <v>8</v>
      </c>
      <c r="AP8" s="81"/>
      <c r="AQ8" s="81"/>
      <c r="AR8" s="81"/>
      <c r="AS8" s="81"/>
      <c r="AT8" s="81"/>
      <c r="AU8" s="81" t="s">
        <v>9</v>
      </c>
      <c r="AV8" s="81"/>
      <c r="AW8" s="81"/>
      <c r="AX8" s="81"/>
      <c r="AY8" s="81"/>
      <c r="AZ8" s="81"/>
      <c r="BA8" s="81" t="s">
        <v>10</v>
      </c>
      <c r="BB8" s="81"/>
      <c r="BC8" s="81"/>
      <c r="BD8" s="81"/>
      <c r="BE8" s="81"/>
      <c r="BF8" s="81"/>
      <c r="BG8" s="81"/>
    </row>
    <row r="9" spans="1:59" ht="81" x14ac:dyDescent="0.25">
      <c r="A9" s="2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3" t="s">
        <v>25</v>
      </c>
      <c r="P9" s="4" t="s">
        <v>26</v>
      </c>
      <c r="Q9" s="4" t="s">
        <v>27</v>
      </c>
      <c r="R9" s="4" t="s">
        <v>28</v>
      </c>
      <c r="S9" s="4" t="s">
        <v>29</v>
      </c>
      <c r="T9" s="4" t="s">
        <v>30</v>
      </c>
      <c r="U9" s="4" t="s">
        <v>31</v>
      </c>
      <c r="V9" s="3" t="s">
        <v>32</v>
      </c>
      <c r="W9" s="4" t="s">
        <v>33</v>
      </c>
      <c r="X9" s="4" t="s">
        <v>34</v>
      </c>
      <c r="Y9" s="4" t="s">
        <v>35</v>
      </c>
      <c r="Z9" s="4" t="s">
        <v>36</v>
      </c>
      <c r="AA9" s="4" t="s">
        <v>37</v>
      </c>
      <c r="AB9" s="4" t="s">
        <v>38</v>
      </c>
      <c r="AC9" s="4" t="s">
        <v>39</v>
      </c>
      <c r="AD9" s="4" t="s">
        <v>40</v>
      </c>
      <c r="AE9" s="4" t="s">
        <v>41</v>
      </c>
      <c r="AF9" s="4" t="s">
        <v>42</v>
      </c>
      <c r="AG9" s="4" t="s">
        <v>43</v>
      </c>
      <c r="AH9" s="4" t="s">
        <v>44</v>
      </c>
      <c r="AI9" s="4" t="s">
        <v>45</v>
      </c>
      <c r="AJ9" s="4" t="s">
        <v>46</v>
      </c>
      <c r="AK9" s="4" t="s">
        <v>47</v>
      </c>
      <c r="AL9" s="4" t="s">
        <v>48</v>
      </c>
      <c r="AM9" s="4" t="s">
        <v>49</v>
      </c>
      <c r="AN9" s="4" t="s">
        <v>50</v>
      </c>
      <c r="AO9" s="5" t="s">
        <v>51</v>
      </c>
      <c r="AP9" s="4" t="s">
        <v>52</v>
      </c>
      <c r="AQ9" s="4" t="s">
        <v>53</v>
      </c>
      <c r="AR9" s="4" t="s">
        <v>54</v>
      </c>
      <c r="AS9" s="4" t="s">
        <v>55</v>
      </c>
      <c r="AT9" s="4" t="s">
        <v>56</v>
      </c>
      <c r="AU9" s="4" t="s">
        <v>57</v>
      </c>
      <c r="AV9" s="4" t="s">
        <v>58</v>
      </c>
      <c r="AW9" s="6" t="s">
        <v>59</v>
      </c>
      <c r="AX9" s="6" t="s">
        <v>60</v>
      </c>
      <c r="AY9" s="6" t="s">
        <v>61</v>
      </c>
      <c r="AZ9" s="6" t="s">
        <v>62</v>
      </c>
      <c r="BA9" s="3" t="s">
        <v>63</v>
      </c>
      <c r="BB9" s="6" t="s">
        <v>64</v>
      </c>
      <c r="BC9" s="6" t="s">
        <v>65</v>
      </c>
      <c r="BD9" s="6" t="s">
        <v>66</v>
      </c>
      <c r="BE9" s="6" t="s">
        <v>67</v>
      </c>
      <c r="BF9" s="6" t="s">
        <v>68</v>
      </c>
      <c r="BG9" s="6" t="s">
        <v>69</v>
      </c>
    </row>
    <row r="10" spans="1:59" ht="93" customHeight="1" x14ac:dyDescent="0.25">
      <c r="A10" s="72" t="s">
        <v>70</v>
      </c>
      <c r="B10" s="29" t="s">
        <v>71</v>
      </c>
      <c r="C10" s="30" t="s">
        <v>72</v>
      </c>
      <c r="D10" s="30" t="s">
        <v>73</v>
      </c>
      <c r="E10" s="30" t="s">
        <v>236</v>
      </c>
      <c r="F10" s="30" t="s">
        <v>75</v>
      </c>
      <c r="G10" s="30" t="s">
        <v>230</v>
      </c>
      <c r="H10" s="29" t="s">
        <v>77</v>
      </c>
      <c r="I10" s="29" t="s">
        <v>78</v>
      </c>
      <c r="J10" s="29" t="s">
        <v>79</v>
      </c>
      <c r="K10" s="31">
        <v>24601</v>
      </c>
      <c r="L10" s="32" t="s">
        <v>80</v>
      </c>
      <c r="M10" s="32" t="s">
        <v>224</v>
      </c>
      <c r="N10" s="32" t="s">
        <v>81</v>
      </c>
      <c r="O10" s="29" t="s">
        <v>82</v>
      </c>
      <c r="P10" s="33">
        <v>500000</v>
      </c>
      <c r="Q10" s="34">
        <v>0</v>
      </c>
      <c r="R10" s="34">
        <v>0</v>
      </c>
      <c r="S10" s="33">
        <v>500000</v>
      </c>
      <c r="T10" s="34">
        <v>0</v>
      </c>
      <c r="U10" s="34">
        <v>0</v>
      </c>
      <c r="V10" s="34">
        <v>0</v>
      </c>
      <c r="W10" s="34">
        <v>786146.29</v>
      </c>
      <c r="X10" s="34">
        <v>0</v>
      </c>
      <c r="Y10" s="34">
        <v>0</v>
      </c>
      <c r="Z10" s="34">
        <v>786146.29</v>
      </c>
      <c r="AA10" s="34">
        <v>0</v>
      </c>
      <c r="AB10" s="34">
        <v>0</v>
      </c>
      <c r="AC10" s="33">
        <v>786146.29</v>
      </c>
      <c r="AD10" s="34">
        <v>0</v>
      </c>
      <c r="AE10" s="34">
        <v>0</v>
      </c>
      <c r="AF10" s="33">
        <f>AC10</f>
        <v>786146.29</v>
      </c>
      <c r="AG10" s="34">
        <v>0</v>
      </c>
      <c r="AH10" s="34">
        <v>0</v>
      </c>
      <c r="AI10" s="34">
        <v>786146.29</v>
      </c>
      <c r="AJ10" s="34">
        <v>0</v>
      </c>
      <c r="AK10" s="34">
        <v>0</v>
      </c>
      <c r="AL10" s="34">
        <v>786146.29</v>
      </c>
      <c r="AM10" s="34">
        <v>0</v>
      </c>
      <c r="AN10" s="34">
        <v>0</v>
      </c>
      <c r="AO10" s="34">
        <v>786146.29</v>
      </c>
      <c r="AP10" s="34">
        <v>0</v>
      </c>
      <c r="AQ10" s="34">
        <v>0</v>
      </c>
      <c r="AR10" s="34">
        <v>786146.29</v>
      </c>
      <c r="AS10" s="34">
        <v>0</v>
      </c>
      <c r="AT10" s="34">
        <v>0</v>
      </c>
      <c r="AU10" s="34">
        <v>786146.29</v>
      </c>
      <c r="AV10" s="34">
        <v>0</v>
      </c>
      <c r="AW10" s="34">
        <v>0</v>
      </c>
      <c r="AX10" s="34">
        <v>786146.29</v>
      </c>
      <c r="AY10" s="34">
        <v>0</v>
      </c>
      <c r="AZ10" s="34">
        <v>0</v>
      </c>
      <c r="BA10" s="34"/>
      <c r="BB10" s="33">
        <f>AC10-AO10</f>
        <v>0</v>
      </c>
      <c r="BC10" s="34">
        <v>0</v>
      </c>
      <c r="BD10" s="34">
        <v>0</v>
      </c>
      <c r="BE10" s="33">
        <f>BB10</f>
        <v>0</v>
      </c>
      <c r="BF10" s="34">
        <v>0</v>
      </c>
      <c r="BG10" s="34">
        <v>0</v>
      </c>
    </row>
    <row r="11" spans="1:59" ht="98.25" customHeight="1" x14ac:dyDescent="0.25">
      <c r="A11" s="72" t="s">
        <v>83</v>
      </c>
      <c r="B11" s="29" t="s">
        <v>84</v>
      </c>
      <c r="C11" s="30" t="s">
        <v>72</v>
      </c>
      <c r="D11" s="30" t="s">
        <v>85</v>
      </c>
      <c r="E11" s="30" t="s">
        <v>235</v>
      </c>
      <c r="F11" s="30" t="s">
        <v>75</v>
      </c>
      <c r="G11" s="30" t="s">
        <v>86</v>
      </c>
      <c r="H11" s="29" t="s">
        <v>87</v>
      </c>
      <c r="I11" s="29" t="s">
        <v>78</v>
      </c>
      <c r="J11" s="29" t="s">
        <v>79</v>
      </c>
      <c r="K11" s="31">
        <v>61301</v>
      </c>
      <c r="L11" s="32" t="s">
        <v>80</v>
      </c>
      <c r="M11" s="32" t="s">
        <v>104</v>
      </c>
      <c r="N11" s="32" t="s">
        <v>81</v>
      </c>
      <c r="O11" s="29" t="s">
        <v>82</v>
      </c>
      <c r="P11" s="33">
        <v>1990000</v>
      </c>
      <c r="Q11" s="34">
        <v>0</v>
      </c>
      <c r="R11" s="34">
        <v>0</v>
      </c>
      <c r="S11" s="33">
        <v>1990000</v>
      </c>
      <c r="T11" s="34">
        <v>0</v>
      </c>
      <c r="U11" s="34">
        <v>0</v>
      </c>
      <c r="V11" s="34">
        <v>0</v>
      </c>
      <c r="W11" s="33">
        <v>1988500</v>
      </c>
      <c r="X11" s="34">
        <v>0</v>
      </c>
      <c r="Y11" s="34">
        <v>0</v>
      </c>
      <c r="Z11" s="33">
        <v>1988500</v>
      </c>
      <c r="AA11" s="34">
        <v>0</v>
      </c>
      <c r="AB11" s="34">
        <v>0</v>
      </c>
      <c r="AC11" s="33">
        <v>1988500</v>
      </c>
      <c r="AD11" s="34">
        <v>0</v>
      </c>
      <c r="AE11" s="34">
        <v>0</v>
      </c>
      <c r="AF11" s="33">
        <f>AC11</f>
        <v>1988500</v>
      </c>
      <c r="AG11" s="34">
        <v>0</v>
      </c>
      <c r="AH11" s="34">
        <v>0</v>
      </c>
      <c r="AI11" s="35">
        <v>1988500</v>
      </c>
      <c r="AJ11" s="34">
        <v>0</v>
      </c>
      <c r="AK11" s="34">
        <v>0</v>
      </c>
      <c r="AL11" s="35">
        <v>1988500</v>
      </c>
      <c r="AM11" s="34">
        <v>0</v>
      </c>
      <c r="AN11" s="34">
        <v>0</v>
      </c>
      <c r="AO11" s="35">
        <v>1988500</v>
      </c>
      <c r="AP11" s="34">
        <v>0</v>
      </c>
      <c r="AQ11" s="34">
        <v>0</v>
      </c>
      <c r="AR11" s="35">
        <v>1988500</v>
      </c>
      <c r="AS11" s="34">
        <v>0</v>
      </c>
      <c r="AT11" s="34">
        <v>0</v>
      </c>
      <c r="AU11" s="35">
        <v>1988500</v>
      </c>
      <c r="AV11" s="34">
        <v>0</v>
      </c>
      <c r="AW11" s="34">
        <v>0</v>
      </c>
      <c r="AX11" s="35">
        <v>1988500</v>
      </c>
      <c r="AY11" s="34">
        <v>0</v>
      </c>
      <c r="AZ11" s="34">
        <v>0</v>
      </c>
      <c r="BA11" s="34"/>
      <c r="BB11" s="33">
        <f>AC11-AO11</f>
        <v>0</v>
      </c>
      <c r="BC11" s="34">
        <v>0</v>
      </c>
      <c r="BD11" s="34">
        <v>0</v>
      </c>
      <c r="BE11" s="33">
        <f>BB11</f>
        <v>0</v>
      </c>
      <c r="BF11" s="34">
        <v>0</v>
      </c>
      <c r="BG11" s="34">
        <v>0</v>
      </c>
    </row>
    <row r="12" spans="1:59" ht="117" customHeight="1" x14ac:dyDescent="0.25">
      <c r="A12" s="72" t="s">
        <v>88</v>
      </c>
      <c r="B12" s="29" t="s">
        <v>89</v>
      </c>
      <c r="C12" s="30" t="s">
        <v>72</v>
      </c>
      <c r="D12" s="30" t="s">
        <v>85</v>
      </c>
      <c r="E12" s="30" t="s">
        <v>235</v>
      </c>
      <c r="F12" s="30" t="s">
        <v>75</v>
      </c>
      <c r="G12" s="30" t="s">
        <v>90</v>
      </c>
      <c r="H12" s="29" t="s">
        <v>91</v>
      </c>
      <c r="I12" s="29" t="s">
        <v>78</v>
      </c>
      <c r="J12" s="29" t="s">
        <v>79</v>
      </c>
      <c r="K12" s="31">
        <v>61301</v>
      </c>
      <c r="L12" s="32" t="s">
        <v>80</v>
      </c>
      <c r="M12" s="32" t="s">
        <v>104</v>
      </c>
      <c r="N12" s="32" t="s">
        <v>81</v>
      </c>
      <c r="O12" s="29" t="s">
        <v>82</v>
      </c>
      <c r="P12" s="33">
        <v>1980813.9</v>
      </c>
      <c r="Q12" s="34">
        <v>0</v>
      </c>
      <c r="R12" s="34">
        <v>0</v>
      </c>
      <c r="S12" s="33">
        <v>1980813.9</v>
      </c>
      <c r="T12" s="34">
        <v>0</v>
      </c>
      <c r="U12" s="34">
        <v>0</v>
      </c>
      <c r="V12" s="34">
        <v>0</v>
      </c>
      <c r="W12" s="33">
        <v>1980780</v>
      </c>
      <c r="X12" s="34">
        <v>0</v>
      </c>
      <c r="Y12" s="34">
        <v>0</v>
      </c>
      <c r="Z12" s="33">
        <v>1980780</v>
      </c>
      <c r="AA12" s="34">
        <v>0</v>
      </c>
      <c r="AB12" s="34">
        <v>0</v>
      </c>
      <c r="AC12" s="33">
        <v>1980780</v>
      </c>
      <c r="AD12" s="34">
        <v>0</v>
      </c>
      <c r="AE12" s="34">
        <v>0</v>
      </c>
      <c r="AF12" s="33">
        <f>AC12</f>
        <v>1980780</v>
      </c>
      <c r="AG12" s="34">
        <v>0</v>
      </c>
      <c r="AH12" s="34">
        <v>0</v>
      </c>
      <c r="AI12" s="33">
        <f>AF12</f>
        <v>1980780</v>
      </c>
      <c r="AJ12" s="34">
        <v>0</v>
      </c>
      <c r="AK12" s="34">
        <v>0</v>
      </c>
      <c r="AL12" s="33">
        <f>AI12</f>
        <v>1980780</v>
      </c>
      <c r="AM12" s="34">
        <v>0</v>
      </c>
      <c r="AN12" s="34">
        <v>0</v>
      </c>
      <c r="AO12" s="33">
        <f>AL12</f>
        <v>1980780</v>
      </c>
      <c r="AP12" s="34">
        <v>0</v>
      </c>
      <c r="AQ12" s="34">
        <v>0</v>
      </c>
      <c r="AR12" s="33">
        <f>AO12</f>
        <v>1980780</v>
      </c>
      <c r="AS12" s="34">
        <v>0</v>
      </c>
      <c r="AT12" s="34">
        <v>0</v>
      </c>
      <c r="AU12" s="33">
        <f>AR12</f>
        <v>1980780</v>
      </c>
      <c r="AV12" s="34">
        <v>0</v>
      </c>
      <c r="AW12" s="34">
        <v>0</v>
      </c>
      <c r="AX12" s="33">
        <f>AU12</f>
        <v>1980780</v>
      </c>
      <c r="AY12" s="34">
        <v>0</v>
      </c>
      <c r="AZ12" s="34">
        <v>0</v>
      </c>
      <c r="BA12" s="34"/>
      <c r="BB12" s="33">
        <f>AC12-AO12</f>
        <v>0</v>
      </c>
      <c r="BC12" s="34">
        <v>0</v>
      </c>
      <c r="BD12" s="34">
        <v>0</v>
      </c>
      <c r="BE12" s="33">
        <f>BB12</f>
        <v>0</v>
      </c>
      <c r="BF12" s="34">
        <v>0</v>
      </c>
      <c r="BG12" s="34">
        <v>0</v>
      </c>
    </row>
    <row r="13" spans="1:59" ht="90" hidden="1" customHeight="1" x14ac:dyDescent="0.25">
      <c r="A13" s="72" t="s">
        <v>88</v>
      </c>
      <c r="B13" s="29" t="s">
        <v>243</v>
      </c>
      <c r="C13" s="30" t="s">
        <v>72</v>
      </c>
      <c r="D13" s="30" t="s">
        <v>85</v>
      </c>
      <c r="E13" s="30" t="s">
        <v>235</v>
      </c>
      <c r="F13" s="30" t="s">
        <v>75</v>
      </c>
      <c r="G13" s="30" t="s">
        <v>244</v>
      </c>
      <c r="H13" s="29" t="s">
        <v>91</v>
      </c>
      <c r="I13" s="29" t="s">
        <v>78</v>
      </c>
      <c r="J13" s="29" t="s">
        <v>79</v>
      </c>
      <c r="K13" s="31">
        <v>61302</v>
      </c>
      <c r="L13" s="32" t="s">
        <v>245</v>
      </c>
      <c r="M13" s="32" t="s">
        <v>246</v>
      </c>
      <c r="N13" s="32" t="s">
        <v>81</v>
      </c>
      <c r="O13" s="29" t="s">
        <v>247</v>
      </c>
      <c r="P13" s="33">
        <v>1980814.9</v>
      </c>
      <c r="Q13" s="34">
        <v>0</v>
      </c>
      <c r="R13" s="34">
        <v>0</v>
      </c>
      <c r="S13" s="33">
        <v>1980814.9</v>
      </c>
      <c r="T13" s="34">
        <v>0</v>
      </c>
      <c r="U13" s="34">
        <v>0</v>
      </c>
      <c r="V13" s="34">
        <v>0</v>
      </c>
      <c r="W13" s="33">
        <v>1980781</v>
      </c>
      <c r="X13" s="34">
        <v>0</v>
      </c>
      <c r="Y13" s="34">
        <v>0</v>
      </c>
      <c r="Z13" s="33">
        <v>1980781</v>
      </c>
      <c r="AA13" s="34">
        <v>0</v>
      </c>
      <c r="AB13" s="34">
        <v>0</v>
      </c>
      <c r="AC13" s="33">
        <v>1980781</v>
      </c>
      <c r="AD13" s="34">
        <v>0</v>
      </c>
      <c r="AE13" s="34">
        <v>0</v>
      </c>
      <c r="AF13" s="33">
        <f t="shared" ref="AF13:AF14" si="0">AC13</f>
        <v>1980781</v>
      </c>
      <c r="AG13" s="34">
        <v>0</v>
      </c>
      <c r="AH13" s="34">
        <v>0</v>
      </c>
      <c r="AI13" s="33">
        <f t="shared" ref="AI13:AI14" si="1">AF13</f>
        <v>1980781</v>
      </c>
      <c r="AJ13" s="34">
        <v>0</v>
      </c>
      <c r="AK13" s="34">
        <v>0</v>
      </c>
      <c r="AL13" s="33">
        <f t="shared" ref="AL13:AL14" si="2">AI13</f>
        <v>1980781</v>
      </c>
      <c r="AM13" s="34">
        <v>0</v>
      </c>
      <c r="AN13" s="34">
        <v>0</v>
      </c>
      <c r="AO13" s="33">
        <f t="shared" ref="AO13:AO14" si="3">AL13</f>
        <v>1980781</v>
      </c>
      <c r="AP13" s="34">
        <v>0</v>
      </c>
      <c r="AQ13" s="34">
        <v>0</v>
      </c>
      <c r="AR13" s="33">
        <f t="shared" ref="AR13:AR14" si="4">AO13</f>
        <v>1980781</v>
      </c>
      <c r="AS13" s="34">
        <v>0</v>
      </c>
      <c r="AT13" s="34">
        <v>0</v>
      </c>
      <c r="AU13" s="33">
        <f t="shared" ref="AU13:AU14" si="5">AR13</f>
        <v>1980781</v>
      </c>
      <c r="AV13" s="34">
        <v>0</v>
      </c>
      <c r="AW13" s="34">
        <v>0</v>
      </c>
      <c r="AX13" s="33">
        <f t="shared" ref="AX13:AX14" si="6">AU13</f>
        <v>1980781</v>
      </c>
      <c r="AY13" s="34">
        <v>0</v>
      </c>
      <c r="AZ13" s="34">
        <v>0</v>
      </c>
      <c r="BA13" s="34">
        <v>1</v>
      </c>
      <c r="BB13" s="33">
        <f t="shared" ref="BB13:BB14" si="7">AC13-AO13</f>
        <v>0</v>
      </c>
      <c r="BC13" s="34">
        <v>0</v>
      </c>
      <c r="BD13" s="34">
        <v>1</v>
      </c>
      <c r="BE13" s="33">
        <f t="shared" ref="BE13:BE14" si="8">BB13</f>
        <v>0</v>
      </c>
      <c r="BF13" s="34" t="e">
        <f>#REF!</f>
        <v>#REF!</v>
      </c>
      <c r="BG13" s="34">
        <v>1</v>
      </c>
    </row>
    <row r="14" spans="1:59" ht="110.25" customHeight="1" x14ac:dyDescent="0.25">
      <c r="A14" s="72" t="s">
        <v>248</v>
      </c>
      <c r="B14" s="29" t="s">
        <v>92</v>
      </c>
      <c r="C14" s="30" t="s">
        <v>72</v>
      </c>
      <c r="D14" s="30" t="s">
        <v>93</v>
      </c>
      <c r="E14" s="30" t="s">
        <v>235</v>
      </c>
      <c r="F14" s="30" t="s">
        <v>75</v>
      </c>
      <c r="G14" s="30" t="s">
        <v>94</v>
      </c>
      <c r="H14" s="29" t="s">
        <v>91</v>
      </c>
      <c r="I14" s="29" t="s">
        <v>78</v>
      </c>
      <c r="J14" s="29" t="s">
        <v>79</v>
      </c>
      <c r="K14" s="31">
        <v>61301</v>
      </c>
      <c r="L14" s="32" t="s">
        <v>80</v>
      </c>
      <c r="M14" s="32" t="s">
        <v>104</v>
      </c>
      <c r="N14" s="32" t="s">
        <v>81</v>
      </c>
      <c r="O14" s="29" t="s">
        <v>82</v>
      </c>
      <c r="P14" s="33">
        <v>284976.93</v>
      </c>
      <c r="Q14" s="34">
        <v>0</v>
      </c>
      <c r="R14" s="34">
        <v>0</v>
      </c>
      <c r="S14" s="33">
        <v>284976.93</v>
      </c>
      <c r="T14" s="34">
        <v>0</v>
      </c>
      <c r="U14" s="34">
        <v>0</v>
      </c>
      <c r="V14" s="34">
        <v>0</v>
      </c>
      <c r="W14" s="33">
        <v>284976.93</v>
      </c>
      <c r="X14" s="34">
        <v>0</v>
      </c>
      <c r="Y14" s="34">
        <v>0</v>
      </c>
      <c r="Z14" s="33">
        <v>284976.93</v>
      </c>
      <c r="AA14" s="34">
        <v>0</v>
      </c>
      <c r="AB14" s="34">
        <v>0</v>
      </c>
      <c r="AC14" s="33">
        <v>284976.93</v>
      </c>
      <c r="AD14" s="34">
        <v>0</v>
      </c>
      <c r="AE14" s="34">
        <v>0</v>
      </c>
      <c r="AF14" s="33">
        <f t="shared" si="0"/>
        <v>284976.93</v>
      </c>
      <c r="AG14" s="34">
        <v>0</v>
      </c>
      <c r="AH14" s="34">
        <v>0</v>
      </c>
      <c r="AI14" s="33">
        <f t="shared" si="1"/>
        <v>284976.93</v>
      </c>
      <c r="AJ14" s="34">
        <v>0</v>
      </c>
      <c r="AK14" s="34">
        <v>0</v>
      </c>
      <c r="AL14" s="33">
        <f t="shared" si="2"/>
        <v>284976.93</v>
      </c>
      <c r="AM14" s="34">
        <v>0</v>
      </c>
      <c r="AN14" s="34">
        <v>0</v>
      </c>
      <c r="AO14" s="33">
        <f t="shared" si="3"/>
        <v>284976.93</v>
      </c>
      <c r="AP14" s="34">
        <v>0</v>
      </c>
      <c r="AQ14" s="34">
        <v>0</v>
      </c>
      <c r="AR14" s="33">
        <f t="shared" si="4"/>
        <v>284976.93</v>
      </c>
      <c r="AS14" s="34">
        <v>0</v>
      </c>
      <c r="AT14" s="34">
        <v>0</v>
      </c>
      <c r="AU14" s="33">
        <f t="shared" si="5"/>
        <v>284976.93</v>
      </c>
      <c r="AV14" s="34">
        <v>0</v>
      </c>
      <c r="AW14" s="34">
        <v>0</v>
      </c>
      <c r="AX14" s="33">
        <f t="shared" si="6"/>
        <v>284976.93</v>
      </c>
      <c r="AY14" s="34">
        <v>0</v>
      </c>
      <c r="AZ14" s="34">
        <v>0</v>
      </c>
      <c r="BA14" s="34"/>
      <c r="BB14" s="33">
        <f t="shared" si="7"/>
        <v>0</v>
      </c>
      <c r="BC14" s="34">
        <v>0</v>
      </c>
      <c r="BD14" s="34">
        <v>0</v>
      </c>
      <c r="BE14" s="33">
        <f t="shared" si="8"/>
        <v>0</v>
      </c>
      <c r="BF14" s="34">
        <v>0</v>
      </c>
      <c r="BG14" s="34">
        <v>0</v>
      </c>
    </row>
    <row r="15" spans="1:59" ht="108.75" customHeight="1" x14ac:dyDescent="0.25">
      <c r="A15" s="72" t="s">
        <v>95</v>
      </c>
      <c r="B15" s="29" t="s">
        <v>240</v>
      </c>
      <c r="C15" s="30" t="s">
        <v>72</v>
      </c>
      <c r="D15" s="30" t="s">
        <v>85</v>
      </c>
      <c r="E15" s="30" t="s">
        <v>238</v>
      </c>
      <c r="F15" s="30" t="s">
        <v>75</v>
      </c>
      <c r="G15" s="30" t="s">
        <v>96</v>
      </c>
      <c r="H15" s="29" t="s">
        <v>97</v>
      </c>
      <c r="I15" s="29" t="s">
        <v>78</v>
      </c>
      <c r="J15" s="29" t="s">
        <v>79</v>
      </c>
      <c r="K15" s="37">
        <v>61301</v>
      </c>
      <c r="L15" s="32" t="s">
        <v>80</v>
      </c>
      <c r="M15" s="37" t="s">
        <v>104</v>
      </c>
      <c r="N15" s="32" t="s">
        <v>81</v>
      </c>
      <c r="O15" s="29" t="s">
        <v>82</v>
      </c>
      <c r="P15" s="33">
        <v>2151728.2200000002</v>
      </c>
      <c r="Q15" s="34">
        <v>0</v>
      </c>
      <c r="R15" s="34">
        <v>0</v>
      </c>
      <c r="S15" s="33">
        <v>2151728.2200000002</v>
      </c>
      <c r="T15" s="34">
        <v>0</v>
      </c>
      <c r="U15" s="34">
        <v>0</v>
      </c>
      <c r="V15" s="34">
        <v>0</v>
      </c>
      <c r="W15" s="33">
        <v>2150230.5</v>
      </c>
      <c r="X15" s="34">
        <v>0</v>
      </c>
      <c r="Y15" s="34">
        <v>0</v>
      </c>
      <c r="Z15" s="33">
        <v>2150230.5</v>
      </c>
      <c r="AA15" s="34">
        <v>0</v>
      </c>
      <c r="AB15" s="34">
        <v>0</v>
      </c>
      <c r="AC15" s="33">
        <v>2150230.5</v>
      </c>
      <c r="AD15" s="34">
        <v>0</v>
      </c>
      <c r="AE15" s="34">
        <v>0</v>
      </c>
      <c r="AF15" s="33">
        <f>AC15</f>
        <v>2150230.5</v>
      </c>
      <c r="AG15" s="34">
        <v>0</v>
      </c>
      <c r="AH15" s="34">
        <v>0</v>
      </c>
      <c r="AI15" s="33">
        <f>AF15</f>
        <v>2150230.5</v>
      </c>
      <c r="AJ15" s="34">
        <v>0</v>
      </c>
      <c r="AK15" s="34">
        <v>0</v>
      </c>
      <c r="AL15" s="33">
        <f>AI15</f>
        <v>2150230.5</v>
      </c>
      <c r="AM15" s="34">
        <v>0</v>
      </c>
      <c r="AN15" s="34">
        <v>0</v>
      </c>
      <c r="AO15" s="33">
        <f>AL15</f>
        <v>2150230.5</v>
      </c>
      <c r="AP15" s="34">
        <v>0</v>
      </c>
      <c r="AQ15" s="34">
        <v>0</v>
      </c>
      <c r="AR15" s="33">
        <f>AO15</f>
        <v>2150230.5</v>
      </c>
      <c r="AS15" s="34">
        <v>0</v>
      </c>
      <c r="AT15" s="34">
        <v>0</v>
      </c>
      <c r="AU15" s="33">
        <f>AR15</f>
        <v>2150230.5</v>
      </c>
      <c r="AV15" s="34">
        <v>0</v>
      </c>
      <c r="AW15" s="34">
        <v>0</v>
      </c>
      <c r="AX15" s="33">
        <f>AU15</f>
        <v>2150230.5</v>
      </c>
      <c r="AY15" s="34">
        <v>0</v>
      </c>
      <c r="AZ15" s="34">
        <v>0</v>
      </c>
      <c r="BA15" s="34"/>
      <c r="BB15" s="33">
        <f t="shared" ref="BB15:BB22" si="9">AC15-AO15</f>
        <v>0</v>
      </c>
      <c r="BC15" s="34">
        <v>0</v>
      </c>
      <c r="BD15" s="34">
        <v>0</v>
      </c>
      <c r="BE15" s="33">
        <f t="shared" ref="BE15:BE20" si="10">BB15</f>
        <v>0</v>
      </c>
      <c r="BF15" s="34">
        <v>0</v>
      </c>
      <c r="BG15" s="34">
        <v>0</v>
      </c>
    </row>
    <row r="16" spans="1:59" ht="118.5" customHeight="1" x14ac:dyDescent="0.25">
      <c r="A16" s="72" t="s">
        <v>98</v>
      </c>
      <c r="B16" s="29" t="s">
        <v>99</v>
      </c>
      <c r="C16" s="30" t="s">
        <v>72</v>
      </c>
      <c r="D16" s="30" t="s">
        <v>100</v>
      </c>
      <c r="E16" s="30" t="s">
        <v>238</v>
      </c>
      <c r="F16" s="30" t="s">
        <v>75</v>
      </c>
      <c r="G16" s="30" t="s">
        <v>101</v>
      </c>
      <c r="H16" s="29" t="s">
        <v>102</v>
      </c>
      <c r="I16" s="29" t="s">
        <v>78</v>
      </c>
      <c r="J16" s="29" t="s">
        <v>79</v>
      </c>
      <c r="K16" s="38" t="s">
        <v>103</v>
      </c>
      <c r="L16" s="32" t="s">
        <v>80</v>
      </c>
      <c r="M16" s="37" t="s">
        <v>104</v>
      </c>
      <c r="N16" s="32" t="s">
        <v>81</v>
      </c>
      <c r="O16" s="29" t="s">
        <v>105</v>
      </c>
      <c r="P16" s="33">
        <v>264153.40000000002</v>
      </c>
      <c r="Q16" s="34">
        <v>0</v>
      </c>
      <c r="R16" s="34">
        <v>0</v>
      </c>
      <c r="S16" s="33">
        <v>264153.40000000002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6">
        <v>264153.40000000002</v>
      </c>
      <c r="AD16" s="34">
        <v>0</v>
      </c>
      <c r="AE16" s="34">
        <v>0</v>
      </c>
      <c r="AF16" s="33">
        <f>AC16</f>
        <v>264153.40000000002</v>
      </c>
      <c r="AG16" s="34">
        <v>0</v>
      </c>
      <c r="AH16" s="34">
        <v>0</v>
      </c>
      <c r="AI16" s="36">
        <v>264153.40000000002</v>
      </c>
      <c r="AJ16" s="34">
        <v>0</v>
      </c>
      <c r="AK16" s="34">
        <v>0</v>
      </c>
      <c r="AL16" s="36">
        <v>264153.40000000002</v>
      </c>
      <c r="AM16" s="34">
        <v>0</v>
      </c>
      <c r="AN16" s="34">
        <v>0</v>
      </c>
      <c r="AO16" s="36">
        <v>264153.40000000002</v>
      </c>
      <c r="AP16" s="34">
        <v>0</v>
      </c>
      <c r="AQ16" s="34">
        <v>0</v>
      </c>
      <c r="AR16" s="36">
        <v>264153.40000000002</v>
      </c>
      <c r="AS16" s="34">
        <v>0</v>
      </c>
      <c r="AT16" s="34">
        <v>0</v>
      </c>
      <c r="AU16" s="36">
        <v>264153.40000000002</v>
      </c>
      <c r="AV16" s="34">
        <v>0</v>
      </c>
      <c r="AW16" s="34">
        <v>0</v>
      </c>
      <c r="AX16" s="36">
        <v>264153.40000000002</v>
      </c>
      <c r="AY16" s="34">
        <v>0</v>
      </c>
      <c r="AZ16" s="34">
        <v>0</v>
      </c>
      <c r="BA16" s="34"/>
      <c r="BB16" s="33">
        <f t="shared" si="9"/>
        <v>0</v>
      </c>
      <c r="BC16" s="34">
        <v>0</v>
      </c>
      <c r="BD16" s="34">
        <v>0</v>
      </c>
      <c r="BE16" s="33">
        <f t="shared" si="10"/>
        <v>0</v>
      </c>
      <c r="BF16" s="34">
        <v>0</v>
      </c>
      <c r="BG16" s="34">
        <v>0</v>
      </c>
    </row>
    <row r="17" spans="1:59" ht="114" customHeight="1" x14ac:dyDescent="0.25">
      <c r="A17" s="72" t="s">
        <v>106</v>
      </c>
      <c r="B17" s="29" t="s">
        <v>107</v>
      </c>
      <c r="C17" s="30" t="s">
        <v>72</v>
      </c>
      <c r="D17" s="30" t="s">
        <v>108</v>
      </c>
      <c r="E17" s="30" t="s">
        <v>238</v>
      </c>
      <c r="F17" s="30" t="s">
        <v>75</v>
      </c>
      <c r="G17" s="30" t="s">
        <v>109</v>
      </c>
      <c r="H17" s="29" t="s">
        <v>110</v>
      </c>
      <c r="I17" s="29" t="s">
        <v>78</v>
      </c>
      <c r="J17" s="29" t="s">
        <v>79</v>
      </c>
      <c r="K17" s="38" t="s">
        <v>103</v>
      </c>
      <c r="L17" s="32" t="s">
        <v>80</v>
      </c>
      <c r="M17" s="39" t="s">
        <v>104</v>
      </c>
      <c r="N17" s="32" t="s">
        <v>81</v>
      </c>
      <c r="O17" s="29" t="s">
        <v>105</v>
      </c>
      <c r="P17" s="33">
        <v>222001.38</v>
      </c>
      <c r="Q17" s="34">
        <v>0</v>
      </c>
      <c r="R17" s="34">
        <v>0</v>
      </c>
      <c r="S17" s="33">
        <v>222001.38</v>
      </c>
      <c r="T17" s="34">
        <v>0</v>
      </c>
      <c r="U17" s="34">
        <v>0</v>
      </c>
      <c r="V17" s="34">
        <v>0</v>
      </c>
      <c r="W17" s="60">
        <v>77827.95</v>
      </c>
      <c r="X17" s="34">
        <v>0</v>
      </c>
      <c r="Y17" s="34">
        <v>0</v>
      </c>
      <c r="Z17" s="60">
        <v>77827.95</v>
      </c>
      <c r="AA17" s="34">
        <v>0</v>
      </c>
      <c r="AB17" s="34">
        <v>0</v>
      </c>
      <c r="AC17" s="60">
        <v>77827.95</v>
      </c>
      <c r="AD17" s="34">
        <v>0</v>
      </c>
      <c r="AE17" s="34">
        <v>0</v>
      </c>
      <c r="AF17" s="33">
        <f>AC17</f>
        <v>77827.95</v>
      </c>
      <c r="AG17" s="34">
        <v>0</v>
      </c>
      <c r="AH17" s="34">
        <v>0</v>
      </c>
      <c r="AI17" s="60">
        <v>77827.95</v>
      </c>
      <c r="AJ17" s="34">
        <v>0</v>
      </c>
      <c r="AK17" s="34">
        <v>0</v>
      </c>
      <c r="AL17" s="33">
        <f>AI17</f>
        <v>77827.95</v>
      </c>
      <c r="AM17" s="34">
        <v>0</v>
      </c>
      <c r="AN17" s="34">
        <v>0</v>
      </c>
      <c r="AO17" s="60">
        <v>77827.95</v>
      </c>
      <c r="AP17" s="34">
        <v>0</v>
      </c>
      <c r="AQ17" s="34">
        <v>0</v>
      </c>
      <c r="AR17" s="33">
        <f>AO17</f>
        <v>77827.95</v>
      </c>
      <c r="AS17" s="34">
        <v>0</v>
      </c>
      <c r="AT17" s="34">
        <v>0</v>
      </c>
      <c r="AU17" s="60">
        <v>77827.95</v>
      </c>
      <c r="AV17" s="34">
        <v>0</v>
      </c>
      <c r="AW17" s="34">
        <v>0</v>
      </c>
      <c r="AX17" s="33">
        <f>AU17</f>
        <v>77827.95</v>
      </c>
      <c r="AY17" s="34">
        <v>0</v>
      </c>
      <c r="AZ17" s="34">
        <v>0</v>
      </c>
      <c r="BA17" s="34"/>
      <c r="BB17" s="33">
        <f t="shared" si="9"/>
        <v>0</v>
      </c>
      <c r="BC17" s="34">
        <v>0</v>
      </c>
      <c r="BD17" s="34">
        <v>0</v>
      </c>
      <c r="BE17" s="33">
        <f t="shared" si="10"/>
        <v>0</v>
      </c>
      <c r="BF17" s="34">
        <v>0</v>
      </c>
      <c r="BG17" s="34">
        <v>0</v>
      </c>
    </row>
    <row r="18" spans="1:59" ht="103.5" customHeight="1" x14ac:dyDescent="0.25">
      <c r="A18" s="72" t="s">
        <v>111</v>
      </c>
      <c r="B18" s="29" t="s">
        <v>112</v>
      </c>
      <c r="C18" s="30" t="s">
        <v>72</v>
      </c>
      <c r="D18" s="30" t="s">
        <v>72</v>
      </c>
      <c r="E18" s="30" t="s">
        <v>238</v>
      </c>
      <c r="F18" s="30" t="s">
        <v>75</v>
      </c>
      <c r="G18" s="30" t="s">
        <v>113</v>
      </c>
      <c r="H18" s="29" t="s">
        <v>114</v>
      </c>
      <c r="I18" s="29" t="s">
        <v>78</v>
      </c>
      <c r="J18" s="29" t="s">
        <v>79</v>
      </c>
      <c r="K18" s="38" t="s">
        <v>103</v>
      </c>
      <c r="L18" s="32" t="s">
        <v>80</v>
      </c>
      <c r="M18" s="39" t="s">
        <v>104</v>
      </c>
      <c r="N18" s="32" t="s">
        <v>81</v>
      </c>
      <c r="O18" s="29" t="s">
        <v>105</v>
      </c>
      <c r="P18" s="33">
        <v>498798.21</v>
      </c>
      <c r="Q18" s="34">
        <v>0</v>
      </c>
      <c r="R18" s="34">
        <v>0</v>
      </c>
      <c r="S18" s="33">
        <v>498798.21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498798.21</v>
      </c>
      <c r="AD18" s="34">
        <v>0</v>
      </c>
      <c r="AE18" s="34">
        <v>0</v>
      </c>
      <c r="AF18" s="34">
        <f>AC18</f>
        <v>498798.21</v>
      </c>
      <c r="AG18" s="34">
        <v>0</v>
      </c>
      <c r="AH18" s="34">
        <v>0</v>
      </c>
      <c r="AI18" s="34">
        <v>498798.21</v>
      </c>
      <c r="AJ18" s="34">
        <v>0</v>
      </c>
      <c r="AK18" s="34">
        <v>0</v>
      </c>
      <c r="AL18" s="34">
        <f>AI18</f>
        <v>498798.21</v>
      </c>
      <c r="AM18" s="34">
        <v>0</v>
      </c>
      <c r="AN18" s="34">
        <v>0</v>
      </c>
      <c r="AO18" s="34">
        <v>498798.21</v>
      </c>
      <c r="AP18" s="34">
        <v>0</v>
      </c>
      <c r="AQ18" s="34">
        <v>0</v>
      </c>
      <c r="AR18" s="34">
        <f>AO18</f>
        <v>498798.21</v>
      </c>
      <c r="AS18" s="34">
        <v>0</v>
      </c>
      <c r="AT18" s="34">
        <v>0</v>
      </c>
      <c r="AU18" s="34">
        <v>498798.21</v>
      </c>
      <c r="AV18" s="34">
        <v>0</v>
      </c>
      <c r="AW18" s="34">
        <v>0</v>
      </c>
      <c r="AX18" s="34">
        <f>AU18</f>
        <v>498798.21</v>
      </c>
      <c r="AY18" s="34">
        <v>0</v>
      </c>
      <c r="AZ18" s="34">
        <v>0</v>
      </c>
      <c r="BA18" s="34"/>
      <c r="BB18" s="33">
        <f t="shared" si="9"/>
        <v>0</v>
      </c>
      <c r="BC18" s="34">
        <v>0</v>
      </c>
      <c r="BD18" s="34">
        <v>0</v>
      </c>
      <c r="BE18" s="33">
        <f t="shared" si="10"/>
        <v>0</v>
      </c>
      <c r="BF18" s="34">
        <v>0</v>
      </c>
      <c r="BG18" s="34">
        <v>0</v>
      </c>
    </row>
    <row r="19" spans="1:59" ht="115.5" customHeight="1" x14ac:dyDescent="0.25">
      <c r="A19" s="72" t="s">
        <v>249</v>
      </c>
      <c r="B19" s="29" t="s">
        <v>250</v>
      </c>
      <c r="C19" s="30" t="s">
        <v>72</v>
      </c>
      <c r="D19" s="30" t="s">
        <v>72</v>
      </c>
      <c r="E19" s="30" t="s">
        <v>238</v>
      </c>
      <c r="F19" s="30" t="s">
        <v>75</v>
      </c>
      <c r="G19" s="30" t="s">
        <v>76</v>
      </c>
      <c r="H19" s="29" t="s">
        <v>179</v>
      </c>
      <c r="I19" s="29" t="s">
        <v>78</v>
      </c>
      <c r="J19" s="29" t="s">
        <v>79</v>
      </c>
      <c r="K19" s="38" t="s">
        <v>103</v>
      </c>
      <c r="L19" s="32" t="s">
        <v>80</v>
      </c>
      <c r="M19" s="39" t="s">
        <v>104</v>
      </c>
      <c r="N19" s="32" t="s">
        <v>81</v>
      </c>
      <c r="O19" s="29" t="s">
        <v>105</v>
      </c>
      <c r="P19" s="33">
        <v>100000</v>
      </c>
      <c r="Q19" s="34">
        <v>0</v>
      </c>
      <c r="R19" s="34">
        <v>0</v>
      </c>
      <c r="S19" s="33">
        <v>100000</v>
      </c>
      <c r="T19" s="34">
        <v>0</v>
      </c>
      <c r="U19" s="34">
        <v>0</v>
      </c>
      <c r="V19" s="34">
        <v>0</v>
      </c>
      <c r="W19" s="34">
        <v>67280</v>
      </c>
      <c r="X19" s="34">
        <v>0</v>
      </c>
      <c r="Y19" s="34">
        <v>0</v>
      </c>
      <c r="Z19" s="34">
        <v>67280</v>
      </c>
      <c r="AA19" s="34">
        <v>0</v>
      </c>
      <c r="AB19" s="34">
        <v>0</v>
      </c>
      <c r="AC19" s="34">
        <v>67280</v>
      </c>
      <c r="AD19" s="34">
        <v>0</v>
      </c>
      <c r="AE19" s="34">
        <v>0</v>
      </c>
      <c r="AF19" s="34">
        <f>AC19</f>
        <v>67280</v>
      </c>
      <c r="AG19" s="34">
        <v>0</v>
      </c>
      <c r="AH19" s="34">
        <v>0</v>
      </c>
      <c r="AI19" s="34">
        <v>67280</v>
      </c>
      <c r="AJ19" s="34">
        <v>0</v>
      </c>
      <c r="AK19" s="34">
        <v>0</v>
      </c>
      <c r="AL19" s="34">
        <f>AI19</f>
        <v>67280</v>
      </c>
      <c r="AM19" s="34">
        <v>0</v>
      </c>
      <c r="AN19" s="34">
        <v>0</v>
      </c>
      <c r="AO19" s="34">
        <v>67280</v>
      </c>
      <c r="AP19" s="34">
        <v>0</v>
      </c>
      <c r="AQ19" s="34">
        <v>0</v>
      </c>
      <c r="AR19" s="34">
        <f>AO19</f>
        <v>67280</v>
      </c>
      <c r="AS19" s="34">
        <v>0</v>
      </c>
      <c r="AT19" s="34">
        <v>0</v>
      </c>
      <c r="AU19" s="34">
        <v>67280</v>
      </c>
      <c r="AV19" s="34">
        <v>0</v>
      </c>
      <c r="AW19" s="34">
        <v>0</v>
      </c>
      <c r="AX19" s="34">
        <f>AU19</f>
        <v>67280</v>
      </c>
      <c r="AY19" s="34">
        <v>0</v>
      </c>
      <c r="AZ19" s="34">
        <v>0</v>
      </c>
      <c r="BA19" s="34"/>
      <c r="BB19" s="33">
        <f t="shared" ref="BB19" si="11">AC19-AO19</f>
        <v>0</v>
      </c>
      <c r="BC19" s="34">
        <v>0</v>
      </c>
      <c r="BD19" s="34">
        <v>0</v>
      </c>
      <c r="BE19" s="33">
        <f t="shared" si="10"/>
        <v>0</v>
      </c>
      <c r="BF19" s="34">
        <v>0</v>
      </c>
      <c r="BG19" s="34">
        <v>0</v>
      </c>
    </row>
    <row r="20" spans="1:59" ht="123" customHeight="1" x14ac:dyDescent="0.25">
      <c r="A20" s="72" t="s">
        <v>209</v>
      </c>
      <c r="B20" s="29" t="s">
        <v>241</v>
      </c>
      <c r="C20" s="30" t="s">
        <v>72</v>
      </c>
      <c r="D20" s="30" t="s">
        <v>108</v>
      </c>
      <c r="E20" s="30" t="s">
        <v>238</v>
      </c>
      <c r="F20" s="30" t="s">
        <v>75</v>
      </c>
      <c r="G20" s="30" t="s">
        <v>227</v>
      </c>
      <c r="H20" s="29" t="s">
        <v>196</v>
      </c>
      <c r="I20" s="29" t="s">
        <v>78</v>
      </c>
      <c r="J20" s="29" t="s">
        <v>79</v>
      </c>
      <c r="K20" s="38" t="s">
        <v>103</v>
      </c>
      <c r="L20" s="32" t="s">
        <v>80</v>
      </c>
      <c r="M20" s="39" t="s">
        <v>104</v>
      </c>
      <c r="N20" s="32" t="s">
        <v>81</v>
      </c>
      <c r="O20" s="29" t="s">
        <v>105</v>
      </c>
      <c r="P20" s="33">
        <v>222001.38</v>
      </c>
      <c r="Q20" s="34">
        <v>0</v>
      </c>
      <c r="R20" s="34">
        <v>0</v>
      </c>
      <c r="S20" s="33">
        <v>222001.38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222001.38</v>
      </c>
      <c r="AD20" s="34">
        <v>0</v>
      </c>
      <c r="AE20" s="34">
        <v>0</v>
      </c>
      <c r="AF20" s="34">
        <v>222001.38</v>
      </c>
      <c r="AG20" s="34">
        <v>0</v>
      </c>
      <c r="AH20" s="34">
        <v>0</v>
      </c>
      <c r="AI20" s="34">
        <v>222001.38</v>
      </c>
      <c r="AJ20" s="34">
        <v>0</v>
      </c>
      <c r="AK20" s="34">
        <v>0</v>
      </c>
      <c r="AL20" s="34">
        <v>222001.38</v>
      </c>
      <c r="AM20" s="34">
        <v>0</v>
      </c>
      <c r="AN20" s="34">
        <v>0</v>
      </c>
      <c r="AO20" s="34">
        <v>222001.38</v>
      </c>
      <c r="AP20" s="34">
        <v>0</v>
      </c>
      <c r="AQ20" s="34">
        <v>0</v>
      </c>
      <c r="AR20" s="34">
        <v>222001.38</v>
      </c>
      <c r="AS20" s="34">
        <v>0</v>
      </c>
      <c r="AT20" s="34">
        <v>0</v>
      </c>
      <c r="AU20" s="34">
        <v>222001.38</v>
      </c>
      <c r="AV20" s="34">
        <v>0</v>
      </c>
      <c r="AW20" s="34">
        <v>0</v>
      </c>
      <c r="AX20" s="34">
        <v>222001.38</v>
      </c>
      <c r="AY20" s="34">
        <v>0</v>
      </c>
      <c r="AZ20" s="34">
        <v>0</v>
      </c>
      <c r="BA20" s="34"/>
      <c r="BB20" s="33">
        <f t="shared" si="9"/>
        <v>0</v>
      </c>
      <c r="BC20" s="34">
        <v>0</v>
      </c>
      <c r="BD20" s="34">
        <v>0</v>
      </c>
      <c r="BE20" s="33">
        <f t="shared" si="10"/>
        <v>0</v>
      </c>
      <c r="BF20" s="34">
        <v>0</v>
      </c>
      <c r="BG20" s="34">
        <v>0</v>
      </c>
    </row>
    <row r="21" spans="1:59" ht="84" customHeight="1" x14ac:dyDescent="0.25">
      <c r="A21" s="72" t="s">
        <v>210</v>
      </c>
      <c r="B21" s="29" t="s">
        <v>211</v>
      </c>
      <c r="C21" s="30" t="s">
        <v>72</v>
      </c>
      <c r="D21" s="30" t="s">
        <v>212</v>
      </c>
      <c r="E21" s="30" t="s">
        <v>236</v>
      </c>
      <c r="F21" s="30" t="s">
        <v>75</v>
      </c>
      <c r="G21" s="30" t="s">
        <v>228</v>
      </c>
      <c r="H21" s="29" t="s">
        <v>231</v>
      </c>
      <c r="I21" s="29" t="s">
        <v>78</v>
      </c>
      <c r="J21" s="29" t="s">
        <v>79</v>
      </c>
      <c r="K21" s="38">
        <v>24601</v>
      </c>
      <c r="L21" s="32" t="s">
        <v>80</v>
      </c>
      <c r="M21" s="39" t="s">
        <v>225</v>
      </c>
      <c r="N21" s="32" t="s">
        <v>81</v>
      </c>
      <c r="O21" s="29" t="s">
        <v>105</v>
      </c>
      <c r="P21" s="33">
        <v>500000</v>
      </c>
      <c r="Q21" s="34">
        <v>0</v>
      </c>
      <c r="R21" s="34">
        <v>0</v>
      </c>
      <c r="S21" s="33">
        <v>500000</v>
      </c>
      <c r="T21" s="34">
        <v>0</v>
      </c>
      <c r="U21" s="34">
        <v>0</v>
      </c>
      <c r="V21" s="34">
        <v>0</v>
      </c>
      <c r="W21" s="33">
        <v>801146.3</v>
      </c>
      <c r="X21" s="34">
        <v>0</v>
      </c>
      <c r="Y21" s="34">
        <v>0</v>
      </c>
      <c r="Z21" s="33">
        <v>801146.3</v>
      </c>
      <c r="AA21" s="34">
        <v>0</v>
      </c>
      <c r="AB21" s="34">
        <v>0</v>
      </c>
      <c r="AC21" s="33">
        <v>801147.3</v>
      </c>
      <c r="AD21" s="34">
        <v>0</v>
      </c>
      <c r="AE21" s="34">
        <v>0</v>
      </c>
      <c r="AF21" s="33">
        <f>AC21</f>
        <v>801147.3</v>
      </c>
      <c r="AG21" s="34">
        <v>0</v>
      </c>
      <c r="AH21" s="34">
        <v>0</v>
      </c>
      <c r="AI21" s="33">
        <v>801147.3</v>
      </c>
      <c r="AJ21" s="34">
        <v>0</v>
      </c>
      <c r="AK21" s="34">
        <v>0</v>
      </c>
      <c r="AL21" s="33">
        <f>AI21</f>
        <v>801147.3</v>
      </c>
      <c r="AM21" s="34">
        <v>0</v>
      </c>
      <c r="AN21" s="34">
        <v>0</v>
      </c>
      <c r="AO21" s="33">
        <f>AL21</f>
        <v>801147.3</v>
      </c>
      <c r="AP21" s="34">
        <v>0</v>
      </c>
      <c r="AQ21" s="34">
        <v>0</v>
      </c>
      <c r="AR21" s="33">
        <f>AO21</f>
        <v>801147.3</v>
      </c>
      <c r="AS21" s="34">
        <v>0</v>
      </c>
      <c r="AT21" s="34">
        <v>0</v>
      </c>
      <c r="AU21" s="33">
        <f>AR21</f>
        <v>801147.3</v>
      </c>
      <c r="AV21" s="34">
        <v>0</v>
      </c>
      <c r="AW21" s="34">
        <v>0</v>
      </c>
      <c r="AX21" s="33">
        <f>AU21</f>
        <v>801147.3</v>
      </c>
      <c r="AY21" s="34">
        <v>0</v>
      </c>
      <c r="AZ21" s="34">
        <v>0</v>
      </c>
      <c r="BA21" s="34"/>
      <c r="BB21" s="33">
        <f t="shared" si="9"/>
        <v>0</v>
      </c>
      <c r="BC21" s="34">
        <v>0</v>
      </c>
      <c r="BD21" s="34">
        <v>0</v>
      </c>
      <c r="BE21" s="33">
        <f t="shared" ref="BE21:BE23" si="12">BB21</f>
        <v>0</v>
      </c>
      <c r="BF21" s="34">
        <v>0</v>
      </c>
      <c r="BG21" s="34">
        <v>0</v>
      </c>
    </row>
    <row r="22" spans="1:59" s="72" customFormat="1" ht="114" customHeight="1" x14ac:dyDescent="0.25">
      <c r="A22" s="72" t="s">
        <v>275</v>
      </c>
      <c r="B22" s="29" t="s">
        <v>274</v>
      </c>
      <c r="C22" s="30" t="s">
        <v>72</v>
      </c>
      <c r="D22" s="30" t="s">
        <v>72</v>
      </c>
      <c r="E22" s="30" t="s">
        <v>236</v>
      </c>
      <c r="F22" s="30" t="s">
        <v>75</v>
      </c>
      <c r="G22" s="30" t="s">
        <v>276</v>
      </c>
      <c r="H22" s="29" t="s">
        <v>114</v>
      </c>
      <c r="I22" s="29" t="s">
        <v>78</v>
      </c>
      <c r="J22" s="29" t="s">
        <v>79</v>
      </c>
      <c r="K22" s="38">
        <v>24901</v>
      </c>
      <c r="L22" s="32" t="s">
        <v>80</v>
      </c>
      <c r="M22" s="39" t="s">
        <v>224</v>
      </c>
      <c r="N22" s="32" t="s">
        <v>81</v>
      </c>
      <c r="O22" s="29" t="s">
        <v>105</v>
      </c>
      <c r="P22" s="33">
        <v>495500</v>
      </c>
      <c r="Q22" s="34">
        <v>0</v>
      </c>
      <c r="R22" s="34">
        <v>0</v>
      </c>
      <c r="S22" s="33">
        <v>495500</v>
      </c>
      <c r="T22" s="34">
        <v>0</v>
      </c>
      <c r="U22" s="34">
        <v>0</v>
      </c>
      <c r="V22" s="34">
        <v>0</v>
      </c>
      <c r="W22" s="34">
        <v>225828.8</v>
      </c>
      <c r="X22" s="34">
        <v>0</v>
      </c>
      <c r="Y22" s="34">
        <v>0</v>
      </c>
      <c r="Z22" s="34">
        <v>225828.8</v>
      </c>
      <c r="AA22" s="34">
        <v>0</v>
      </c>
      <c r="AB22" s="34">
        <v>0</v>
      </c>
      <c r="AC22" s="34">
        <v>225828.8</v>
      </c>
      <c r="AD22" s="34">
        <v>0</v>
      </c>
      <c r="AE22" s="34">
        <v>0</v>
      </c>
      <c r="AF22" s="33">
        <f>AC22</f>
        <v>225828.8</v>
      </c>
      <c r="AG22" s="34">
        <v>0</v>
      </c>
      <c r="AH22" s="34">
        <v>0</v>
      </c>
      <c r="AI22" s="34">
        <v>225828.8</v>
      </c>
      <c r="AJ22" s="34">
        <v>0</v>
      </c>
      <c r="AK22" s="34">
        <v>0</v>
      </c>
      <c r="AL22" s="33">
        <f>AI22</f>
        <v>225828.8</v>
      </c>
      <c r="AM22" s="34">
        <v>0</v>
      </c>
      <c r="AN22" s="34">
        <v>0</v>
      </c>
      <c r="AO22" s="34">
        <v>225828.8</v>
      </c>
      <c r="AP22" s="34">
        <v>0</v>
      </c>
      <c r="AQ22" s="34">
        <v>0</v>
      </c>
      <c r="AR22" s="33">
        <f>AO22</f>
        <v>225828.8</v>
      </c>
      <c r="AS22" s="34">
        <v>0</v>
      </c>
      <c r="AT22" s="34">
        <v>0</v>
      </c>
      <c r="AU22" s="34">
        <v>225828.8</v>
      </c>
      <c r="AV22" s="34">
        <v>0</v>
      </c>
      <c r="AW22" s="34">
        <v>0</v>
      </c>
      <c r="AX22" s="33">
        <f>AU22</f>
        <v>225828.8</v>
      </c>
      <c r="AY22" s="34">
        <v>0</v>
      </c>
      <c r="AZ22" s="34">
        <v>0</v>
      </c>
      <c r="BA22" s="34"/>
      <c r="BB22" s="33">
        <f t="shared" si="9"/>
        <v>0</v>
      </c>
      <c r="BC22" s="34">
        <v>0</v>
      </c>
      <c r="BD22" s="34">
        <v>0</v>
      </c>
      <c r="BE22" s="33">
        <f t="shared" ref="BE22" si="13">BB22</f>
        <v>0</v>
      </c>
      <c r="BF22" s="34">
        <v>0</v>
      </c>
      <c r="BG22" s="34">
        <v>0</v>
      </c>
    </row>
    <row r="23" spans="1:59" s="72" customFormat="1" ht="116.25" customHeight="1" x14ac:dyDescent="0.25">
      <c r="A23" s="72" t="s">
        <v>213</v>
      </c>
      <c r="B23" s="29" t="s">
        <v>214</v>
      </c>
      <c r="C23" s="30" t="s">
        <v>72</v>
      </c>
      <c r="D23" s="30" t="s">
        <v>215</v>
      </c>
      <c r="E23" s="30" t="s">
        <v>236</v>
      </c>
      <c r="F23" s="30" t="s">
        <v>75</v>
      </c>
      <c r="G23" s="30" t="s">
        <v>229</v>
      </c>
      <c r="H23" s="29" t="s">
        <v>232</v>
      </c>
      <c r="I23" s="29" t="s">
        <v>78</v>
      </c>
      <c r="J23" s="29" t="s">
        <v>79</v>
      </c>
      <c r="K23" s="38">
        <v>26105</v>
      </c>
      <c r="L23" s="32" t="s">
        <v>80</v>
      </c>
      <c r="M23" s="39" t="s">
        <v>225</v>
      </c>
      <c r="N23" s="32" t="s">
        <v>81</v>
      </c>
      <c r="O23" s="29" t="s">
        <v>105</v>
      </c>
      <c r="P23" s="33">
        <v>495500</v>
      </c>
      <c r="Q23" s="34">
        <v>0</v>
      </c>
      <c r="R23" s="34">
        <v>0</v>
      </c>
      <c r="S23" s="33">
        <v>495500</v>
      </c>
      <c r="T23" s="34">
        <v>0</v>
      </c>
      <c r="U23" s="34">
        <v>0</v>
      </c>
      <c r="V23" s="34">
        <v>0</v>
      </c>
      <c r="W23" s="34">
        <v>816146.3</v>
      </c>
      <c r="X23" s="34">
        <v>0</v>
      </c>
      <c r="Y23" s="34">
        <v>0</v>
      </c>
      <c r="Z23" s="34">
        <v>816146.3</v>
      </c>
      <c r="AA23" s="34">
        <v>0</v>
      </c>
      <c r="AB23" s="34">
        <v>0</v>
      </c>
      <c r="AC23" s="34">
        <v>816146.3</v>
      </c>
      <c r="AD23" s="34">
        <v>0</v>
      </c>
      <c r="AE23" s="34">
        <v>0</v>
      </c>
      <c r="AF23" s="33">
        <f>AC23</f>
        <v>816146.3</v>
      </c>
      <c r="AG23" s="34">
        <v>0</v>
      </c>
      <c r="AH23" s="34">
        <v>0</v>
      </c>
      <c r="AI23" s="34">
        <v>816146.3</v>
      </c>
      <c r="AJ23" s="34">
        <v>0</v>
      </c>
      <c r="AK23" s="34">
        <v>0</v>
      </c>
      <c r="AL23" s="33">
        <f>AI23</f>
        <v>816146.3</v>
      </c>
      <c r="AM23" s="34">
        <v>0</v>
      </c>
      <c r="AN23" s="34">
        <v>0</v>
      </c>
      <c r="AO23" s="34">
        <v>816146.3</v>
      </c>
      <c r="AP23" s="34">
        <v>0</v>
      </c>
      <c r="AQ23" s="34">
        <v>0</v>
      </c>
      <c r="AR23" s="33">
        <f>AO23</f>
        <v>816146.3</v>
      </c>
      <c r="AS23" s="34">
        <v>0</v>
      </c>
      <c r="AT23" s="34">
        <v>0</v>
      </c>
      <c r="AU23" s="34">
        <v>816146.3</v>
      </c>
      <c r="AV23" s="34">
        <v>0</v>
      </c>
      <c r="AW23" s="34">
        <v>0</v>
      </c>
      <c r="AX23" s="33">
        <f>AU23</f>
        <v>816146.3</v>
      </c>
      <c r="AY23" s="34">
        <v>0</v>
      </c>
      <c r="AZ23" s="34">
        <v>0</v>
      </c>
      <c r="BA23" s="34"/>
      <c r="BB23" s="33">
        <f t="shared" ref="BB23:BB42" si="14">AC23-AO23</f>
        <v>0</v>
      </c>
      <c r="BC23" s="34">
        <v>0</v>
      </c>
      <c r="BD23" s="34">
        <v>0</v>
      </c>
      <c r="BE23" s="33">
        <f t="shared" si="12"/>
        <v>0</v>
      </c>
      <c r="BF23" s="34">
        <v>0</v>
      </c>
      <c r="BG23" s="34">
        <v>0</v>
      </c>
    </row>
    <row r="24" spans="1:59" s="74" customFormat="1" ht="16.5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</row>
    <row r="25" spans="1:59" ht="110.25" customHeight="1" x14ac:dyDescent="0.25">
      <c r="A25" s="72" t="s">
        <v>115</v>
      </c>
      <c r="B25" s="29" t="s">
        <v>116</v>
      </c>
      <c r="C25" s="30" t="s">
        <v>72</v>
      </c>
      <c r="D25" s="30" t="s">
        <v>108</v>
      </c>
      <c r="E25" s="30" t="s">
        <v>74</v>
      </c>
      <c r="F25" s="30" t="s">
        <v>75</v>
      </c>
      <c r="G25" s="30" t="s">
        <v>109</v>
      </c>
      <c r="H25" s="29" t="s">
        <v>117</v>
      </c>
      <c r="I25" s="29" t="s">
        <v>78</v>
      </c>
      <c r="J25" s="29" t="s">
        <v>79</v>
      </c>
      <c r="K25" s="31">
        <v>61306</v>
      </c>
      <c r="L25" s="32" t="s">
        <v>80</v>
      </c>
      <c r="M25" s="39" t="s">
        <v>121</v>
      </c>
      <c r="N25" s="32" t="s">
        <v>81</v>
      </c>
      <c r="O25" s="29" t="s">
        <v>82</v>
      </c>
      <c r="P25" s="33">
        <v>340000</v>
      </c>
      <c r="Q25" s="34">
        <v>0</v>
      </c>
      <c r="R25" s="34">
        <v>0</v>
      </c>
      <c r="S25" s="33">
        <v>340000</v>
      </c>
      <c r="T25" s="34">
        <v>0</v>
      </c>
      <c r="U25" s="34">
        <v>0</v>
      </c>
      <c r="V25" s="34">
        <v>0</v>
      </c>
      <c r="W25" s="34">
        <v>337013.7</v>
      </c>
      <c r="X25" s="34">
        <v>0</v>
      </c>
      <c r="Y25" s="34">
        <v>0</v>
      </c>
      <c r="Z25" s="34">
        <v>337013.7</v>
      </c>
      <c r="AA25" s="34">
        <v>0</v>
      </c>
      <c r="AB25" s="34">
        <v>0</v>
      </c>
      <c r="AC25" s="34">
        <v>337013.7</v>
      </c>
      <c r="AD25" s="34">
        <v>0</v>
      </c>
      <c r="AE25" s="34">
        <v>0</v>
      </c>
      <c r="AF25" s="34">
        <f>AC25</f>
        <v>337013.7</v>
      </c>
      <c r="AG25" s="34">
        <v>0</v>
      </c>
      <c r="AH25" s="34">
        <v>0</v>
      </c>
      <c r="AI25" s="34">
        <v>337013.7</v>
      </c>
      <c r="AJ25" s="34">
        <v>0</v>
      </c>
      <c r="AK25" s="34">
        <v>0</v>
      </c>
      <c r="AL25" s="34">
        <f>AI25</f>
        <v>337013.7</v>
      </c>
      <c r="AM25" s="34">
        <v>0</v>
      </c>
      <c r="AN25" s="34">
        <v>0</v>
      </c>
      <c r="AO25" s="34">
        <v>337013.7</v>
      </c>
      <c r="AP25" s="34">
        <v>0</v>
      </c>
      <c r="AQ25" s="34">
        <v>0</v>
      </c>
      <c r="AR25" s="34">
        <f t="shared" ref="AR25:AR32" si="15">AO25</f>
        <v>337013.7</v>
      </c>
      <c r="AS25" s="34">
        <v>0</v>
      </c>
      <c r="AT25" s="34">
        <v>0</v>
      </c>
      <c r="AU25" s="34">
        <v>337013.7</v>
      </c>
      <c r="AV25" s="34">
        <v>0</v>
      </c>
      <c r="AW25" s="34">
        <v>0</v>
      </c>
      <c r="AX25" s="34">
        <f t="shared" ref="AX25:AX32" si="16">AU25</f>
        <v>337013.7</v>
      </c>
      <c r="AY25" s="34">
        <v>0</v>
      </c>
      <c r="AZ25" s="34">
        <v>0</v>
      </c>
      <c r="BA25" s="34"/>
      <c r="BB25" s="33">
        <f t="shared" si="14"/>
        <v>0</v>
      </c>
      <c r="BC25" s="34">
        <v>0</v>
      </c>
      <c r="BD25" s="34">
        <v>0</v>
      </c>
      <c r="BE25" s="33">
        <f>BB25</f>
        <v>0</v>
      </c>
      <c r="BF25" s="34">
        <v>0</v>
      </c>
      <c r="BG25" s="34">
        <v>0</v>
      </c>
    </row>
    <row r="26" spans="1:59" ht="114" customHeight="1" x14ac:dyDescent="0.25">
      <c r="A26" s="29" t="s">
        <v>118</v>
      </c>
      <c r="B26" s="29" t="s">
        <v>119</v>
      </c>
      <c r="C26" s="30" t="s">
        <v>72</v>
      </c>
      <c r="D26" s="30" t="s">
        <v>108</v>
      </c>
      <c r="E26" s="30" t="s">
        <v>74</v>
      </c>
      <c r="F26" s="30" t="s">
        <v>75</v>
      </c>
      <c r="G26" s="30" t="s">
        <v>109</v>
      </c>
      <c r="H26" s="29" t="s">
        <v>110</v>
      </c>
      <c r="I26" s="29" t="s">
        <v>78</v>
      </c>
      <c r="J26" s="29" t="s">
        <v>79</v>
      </c>
      <c r="K26" s="42" t="s">
        <v>120</v>
      </c>
      <c r="L26" s="32" t="s">
        <v>80</v>
      </c>
      <c r="M26" s="39" t="s">
        <v>121</v>
      </c>
      <c r="N26" s="32" t="s">
        <v>81</v>
      </c>
      <c r="O26" s="29" t="s">
        <v>105</v>
      </c>
      <c r="P26" s="33">
        <v>155097.35999999999</v>
      </c>
      <c r="Q26" s="34">
        <v>0</v>
      </c>
      <c r="R26" s="34">
        <v>0</v>
      </c>
      <c r="S26" s="33">
        <v>155097.35999999999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5">
        <v>155097.35999999999</v>
      </c>
      <c r="AD26" s="34">
        <v>0</v>
      </c>
      <c r="AE26" s="34">
        <v>0</v>
      </c>
      <c r="AF26" s="33">
        <f>AC26</f>
        <v>155097.35999999999</v>
      </c>
      <c r="AG26" s="34">
        <v>0</v>
      </c>
      <c r="AH26" s="34">
        <v>0</v>
      </c>
      <c r="AI26" s="36">
        <v>155097.35999999999</v>
      </c>
      <c r="AJ26" s="34">
        <v>0</v>
      </c>
      <c r="AK26" s="34">
        <v>0</v>
      </c>
      <c r="AL26" s="34">
        <v>155097.35999999999</v>
      </c>
      <c r="AM26" s="34">
        <v>0</v>
      </c>
      <c r="AN26" s="34">
        <v>0</v>
      </c>
      <c r="AO26" s="36">
        <v>155097.35999999999</v>
      </c>
      <c r="AP26" s="34">
        <v>0</v>
      </c>
      <c r="AQ26" s="34">
        <v>0</v>
      </c>
      <c r="AR26" s="33">
        <f t="shared" si="15"/>
        <v>155097.35999999999</v>
      </c>
      <c r="AS26" s="34">
        <v>0</v>
      </c>
      <c r="AT26" s="34">
        <v>0</v>
      </c>
      <c r="AU26" s="36">
        <v>155097.35999999999</v>
      </c>
      <c r="AV26" s="34">
        <v>0</v>
      </c>
      <c r="AW26" s="34">
        <v>0</v>
      </c>
      <c r="AX26" s="33">
        <f t="shared" si="16"/>
        <v>155097.35999999999</v>
      </c>
      <c r="AY26" s="34">
        <v>0</v>
      </c>
      <c r="AZ26" s="34">
        <v>0</v>
      </c>
      <c r="BA26" s="34"/>
      <c r="BB26" s="33">
        <f t="shared" si="14"/>
        <v>0</v>
      </c>
      <c r="BC26" s="34">
        <v>0</v>
      </c>
      <c r="BD26" s="34">
        <v>0</v>
      </c>
      <c r="BE26" s="33">
        <f>BB26</f>
        <v>0</v>
      </c>
      <c r="BF26" s="34">
        <v>0</v>
      </c>
      <c r="BG26" s="34">
        <v>0</v>
      </c>
    </row>
    <row r="27" spans="1:59" s="76" customFormat="1" ht="114.75" customHeight="1" x14ac:dyDescent="0.25">
      <c r="A27" s="29" t="s">
        <v>122</v>
      </c>
      <c r="B27" s="29" t="s">
        <v>123</v>
      </c>
      <c r="C27" s="30" t="s">
        <v>72</v>
      </c>
      <c r="D27" s="30" t="s">
        <v>100</v>
      </c>
      <c r="E27" s="30" t="s">
        <v>74</v>
      </c>
      <c r="F27" s="30" t="s">
        <v>75</v>
      </c>
      <c r="G27" s="30" t="s">
        <v>101</v>
      </c>
      <c r="H27" s="29" t="s">
        <v>102</v>
      </c>
      <c r="I27" s="29" t="s">
        <v>78</v>
      </c>
      <c r="J27" s="29" t="s">
        <v>79</v>
      </c>
      <c r="K27" s="38" t="s">
        <v>120</v>
      </c>
      <c r="L27" s="32" t="s">
        <v>80</v>
      </c>
      <c r="M27" s="39" t="s">
        <v>121</v>
      </c>
      <c r="N27" s="32" t="s">
        <v>81</v>
      </c>
      <c r="O27" s="29" t="s">
        <v>105</v>
      </c>
      <c r="P27" s="33">
        <v>627206.93000000005</v>
      </c>
      <c r="Q27" s="34">
        <v>0</v>
      </c>
      <c r="R27" s="34">
        <v>0</v>
      </c>
      <c r="S27" s="33">
        <v>627206.93000000005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5">
        <v>627206.93000000005</v>
      </c>
      <c r="AD27" s="34">
        <v>0</v>
      </c>
      <c r="AE27" s="34">
        <v>0</v>
      </c>
      <c r="AF27" s="33">
        <f>AC27</f>
        <v>627206.93000000005</v>
      </c>
      <c r="AG27" s="34">
        <v>0</v>
      </c>
      <c r="AH27" s="34">
        <v>0</v>
      </c>
      <c r="AI27" s="35">
        <v>627206.93000000005</v>
      </c>
      <c r="AJ27" s="34">
        <v>0</v>
      </c>
      <c r="AK27" s="34">
        <v>0</v>
      </c>
      <c r="AL27" s="33">
        <f t="shared" ref="AL27:AL32" si="17">AI27</f>
        <v>627206.93000000005</v>
      </c>
      <c r="AM27" s="34">
        <v>0</v>
      </c>
      <c r="AN27" s="34">
        <v>0</v>
      </c>
      <c r="AO27" s="35">
        <v>627206.93000000005</v>
      </c>
      <c r="AP27" s="34">
        <v>0</v>
      </c>
      <c r="AQ27" s="34">
        <v>0</v>
      </c>
      <c r="AR27" s="33">
        <f t="shared" si="15"/>
        <v>627206.93000000005</v>
      </c>
      <c r="AS27" s="34">
        <v>0</v>
      </c>
      <c r="AT27" s="34">
        <v>0</v>
      </c>
      <c r="AU27" s="35">
        <v>627206.93000000005</v>
      </c>
      <c r="AV27" s="34">
        <v>0</v>
      </c>
      <c r="AW27" s="34">
        <v>0</v>
      </c>
      <c r="AX27" s="33">
        <f t="shared" si="16"/>
        <v>627206.93000000005</v>
      </c>
      <c r="AY27" s="34">
        <v>0</v>
      </c>
      <c r="AZ27" s="34">
        <v>0</v>
      </c>
      <c r="BA27" s="34"/>
      <c r="BB27" s="33">
        <f t="shared" si="14"/>
        <v>0</v>
      </c>
      <c r="BC27" s="34">
        <v>0</v>
      </c>
      <c r="BD27" s="34">
        <v>0</v>
      </c>
      <c r="BE27" s="33">
        <f>BB27</f>
        <v>0</v>
      </c>
      <c r="BF27" s="34">
        <v>0</v>
      </c>
      <c r="BG27" s="34">
        <v>0</v>
      </c>
    </row>
    <row r="28" spans="1:59" ht="108" customHeight="1" x14ac:dyDescent="0.25">
      <c r="A28" s="72" t="s">
        <v>124</v>
      </c>
      <c r="B28" s="29" t="s">
        <v>125</v>
      </c>
      <c r="C28" s="30" t="s">
        <v>72</v>
      </c>
      <c r="D28" s="30" t="s">
        <v>108</v>
      </c>
      <c r="E28" s="30" t="s">
        <v>236</v>
      </c>
      <c r="F28" s="30" t="s">
        <v>75</v>
      </c>
      <c r="G28" s="30" t="s">
        <v>126</v>
      </c>
      <c r="H28" s="29" t="s">
        <v>77</v>
      </c>
      <c r="I28" s="29" t="s">
        <v>78</v>
      </c>
      <c r="J28" s="29" t="s">
        <v>79</v>
      </c>
      <c r="K28" s="38" t="s">
        <v>120</v>
      </c>
      <c r="L28" s="32" t="s">
        <v>80</v>
      </c>
      <c r="M28" s="37"/>
      <c r="N28" s="32" t="s">
        <v>81</v>
      </c>
      <c r="O28" s="29" t="s">
        <v>82</v>
      </c>
      <c r="P28" s="35">
        <v>119997.75</v>
      </c>
      <c r="Q28" s="34">
        <v>0</v>
      </c>
      <c r="R28" s="34">
        <v>0</v>
      </c>
      <c r="S28" s="35">
        <v>119997.75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5">
        <v>119997.75</v>
      </c>
      <c r="AD28" s="34">
        <v>0</v>
      </c>
      <c r="AE28" s="34">
        <v>0</v>
      </c>
      <c r="AF28" s="35">
        <v>119997.75</v>
      </c>
      <c r="AG28" s="34">
        <v>0</v>
      </c>
      <c r="AH28" s="34">
        <v>0</v>
      </c>
      <c r="AI28" s="35">
        <v>119997.75</v>
      </c>
      <c r="AJ28" s="34">
        <v>0</v>
      </c>
      <c r="AK28" s="34">
        <v>0</v>
      </c>
      <c r="AL28" s="33">
        <f t="shared" si="17"/>
        <v>119997.75</v>
      </c>
      <c r="AM28" s="34">
        <v>0</v>
      </c>
      <c r="AN28" s="34">
        <v>0</v>
      </c>
      <c r="AO28" s="35">
        <v>119997.75</v>
      </c>
      <c r="AP28" s="34">
        <v>0</v>
      </c>
      <c r="AQ28" s="34">
        <v>0</v>
      </c>
      <c r="AR28" s="33">
        <f t="shared" si="15"/>
        <v>119997.75</v>
      </c>
      <c r="AS28" s="34">
        <v>0</v>
      </c>
      <c r="AT28" s="34">
        <v>0</v>
      </c>
      <c r="AU28" s="35">
        <v>119997.75</v>
      </c>
      <c r="AV28" s="34">
        <v>0</v>
      </c>
      <c r="AW28" s="34">
        <v>0</v>
      </c>
      <c r="AX28" s="33">
        <f t="shared" si="16"/>
        <v>119997.75</v>
      </c>
      <c r="AY28" s="34">
        <v>0</v>
      </c>
      <c r="AZ28" s="34">
        <v>0</v>
      </c>
      <c r="BA28" s="34"/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</row>
    <row r="29" spans="1:59" ht="116.25" customHeight="1" x14ac:dyDescent="0.25">
      <c r="A29" s="72" t="s">
        <v>218</v>
      </c>
      <c r="B29" s="29" t="s">
        <v>219</v>
      </c>
      <c r="C29" s="30" t="s">
        <v>72</v>
      </c>
      <c r="D29" s="30" t="s">
        <v>72</v>
      </c>
      <c r="E29" s="30" t="s">
        <v>74</v>
      </c>
      <c r="F29" s="30" t="s">
        <v>75</v>
      </c>
      <c r="G29" s="30" t="s">
        <v>233</v>
      </c>
      <c r="H29" s="29" t="s">
        <v>117</v>
      </c>
      <c r="I29" s="29" t="s">
        <v>78</v>
      </c>
      <c r="J29" s="29" t="s">
        <v>79</v>
      </c>
      <c r="K29" s="38" t="s">
        <v>120</v>
      </c>
      <c r="L29" s="32" t="s">
        <v>80</v>
      </c>
      <c r="M29" s="39" t="s">
        <v>121</v>
      </c>
      <c r="N29" s="32" t="s">
        <v>81</v>
      </c>
      <c r="O29" s="29" t="s">
        <v>82</v>
      </c>
      <c r="P29" s="33">
        <v>82972.5</v>
      </c>
      <c r="Q29" s="34">
        <v>0</v>
      </c>
      <c r="R29" s="34">
        <v>0</v>
      </c>
      <c r="S29" s="33">
        <f>P29</f>
        <v>82972.5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3">
        <v>82972.5</v>
      </c>
      <c r="AD29" s="34">
        <v>0</v>
      </c>
      <c r="AE29" s="34">
        <v>0</v>
      </c>
      <c r="AF29" s="33">
        <f>AC29</f>
        <v>82972.5</v>
      </c>
      <c r="AG29" s="34">
        <v>0</v>
      </c>
      <c r="AH29" s="34">
        <v>0</v>
      </c>
      <c r="AI29" s="33">
        <v>82972.5</v>
      </c>
      <c r="AJ29" s="34">
        <v>0</v>
      </c>
      <c r="AK29" s="34">
        <v>0</v>
      </c>
      <c r="AL29" s="33">
        <f t="shared" si="17"/>
        <v>82972.5</v>
      </c>
      <c r="AM29" s="34">
        <v>0</v>
      </c>
      <c r="AN29" s="34">
        <v>0</v>
      </c>
      <c r="AO29" s="33">
        <v>82972.5</v>
      </c>
      <c r="AP29" s="34">
        <v>0</v>
      </c>
      <c r="AQ29" s="34">
        <v>0</v>
      </c>
      <c r="AR29" s="33">
        <f t="shared" si="15"/>
        <v>82972.5</v>
      </c>
      <c r="AS29" s="34">
        <v>0</v>
      </c>
      <c r="AT29" s="34">
        <v>0</v>
      </c>
      <c r="AU29" s="33">
        <v>82972.5</v>
      </c>
      <c r="AV29" s="34">
        <v>0</v>
      </c>
      <c r="AW29" s="34">
        <v>0</v>
      </c>
      <c r="AX29" s="33">
        <f t="shared" si="16"/>
        <v>82972.5</v>
      </c>
      <c r="AY29" s="34">
        <v>0</v>
      </c>
      <c r="AZ29" s="34">
        <v>0</v>
      </c>
      <c r="BA29" s="34"/>
      <c r="BB29" s="33">
        <f t="shared" ref="BB29" si="18">AC29-AO29</f>
        <v>0</v>
      </c>
      <c r="BC29" s="34">
        <v>0</v>
      </c>
      <c r="BD29" s="34">
        <v>0</v>
      </c>
      <c r="BE29" s="33">
        <f>BB29</f>
        <v>0</v>
      </c>
      <c r="BF29" s="34">
        <v>0</v>
      </c>
      <c r="BG29" s="34">
        <v>0</v>
      </c>
    </row>
    <row r="30" spans="1:59" ht="114" customHeight="1" x14ac:dyDescent="0.25">
      <c r="A30" s="72" t="s">
        <v>266</v>
      </c>
      <c r="B30" s="29" t="s">
        <v>267</v>
      </c>
      <c r="C30" s="30" t="s">
        <v>72</v>
      </c>
      <c r="D30" s="30" t="s">
        <v>85</v>
      </c>
      <c r="E30" s="30" t="s">
        <v>236</v>
      </c>
      <c r="F30" s="30" t="s">
        <v>75</v>
      </c>
      <c r="G30" s="30" t="s">
        <v>268</v>
      </c>
      <c r="H30" s="29" t="s">
        <v>114</v>
      </c>
      <c r="I30" s="29" t="s">
        <v>78</v>
      </c>
      <c r="J30" s="29" t="s">
        <v>79</v>
      </c>
      <c r="K30" s="38" t="s">
        <v>120</v>
      </c>
      <c r="L30" s="32" t="s">
        <v>80</v>
      </c>
      <c r="M30" s="32" t="s">
        <v>269</v>
      </c>
      <c r="N30" s="32" t="s">
        <v>81</v>
      </c>
      <c r="O30" s="29" t="s">
        <v>82</v>
      </c>
      <c r="P30" s="33">
        <v>250000</v>
      </c>
      <c r="Q30" s="34">
        <v>0</v>
      </c>
      <c r="R30" s="34">
        <v>0</v>
      </c>
      <c r="S30" s="33">
        <f>P30</f>
        <v>250000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3">
        <v>250000</v>
      </c>
      <c r="AD30" s="34">
        <v>0</v>
      </c>
      <c r="AE30" s="34">
        <v>0</v>
      </c>
      <c r="AF30" s="33">
        <f>AC30</f>
        <v>250000</v>
      </c>
      <c r="AG30" s="34">
        <v>0</v>
      </c>
      <c r="AH30" s="34">
        <v>0</v>
      </c>
      <c r="AI30" s="33">
        <v>250000</v>
      </c>
      <c r="AJ30" s="34">
        <v>0</v>
      </c>
      <c r="AK30" s="34">
        <v>0</v>
      </c>
      <c r="AL30" s="33">
        <f t="shared" si="17"/>
        <v>250000</v>
      </c>
      <c r="AM30" s="34">
        <v>0</v>
      </c>
      <c r="AN30" s="34">
        <v>0</v>
      </c>
      <c r="AO30" s="33">
        <v>250000</v>
      </c>
      <c r="AP30" s="34">
        <v>0</v>
      </c>
      <c r="AQ30" s="34">
        <v>0</v>
      </c>
      <c r="AR30" s="33">
        <f t="shared" si="15"/>
        <v>250000</v>
      </c>
      <c r="AS30" s="34">
        <v>0</v>
      </c>
      <c r="AT30" s="34">
        <v>0</v>
      </c>
      <c r="AU30" s="33">
        <v>250000</v>
      </c>
      <c r="AV30" s="34">
        <v>0</v>
      </c>
      <c r="AW30" s="34">
        <v>0</v>
      </c>
      <c r="AX30" s="33">
        <f t="shared" si="16"/>
        <v>250000</v>
      </c>
      <c r="AY30" s="34">
        <v>0</v>
      </c>
      <c r="AZ30" s="34">
        <v>0</v>
      </c>
      <c r="BA30" s="34"/>
      <c r="BB30" s="33">
        <f t="shared" si="14"/>
        <v>0</v>
      </c>
      <c r="BC30" s="34">
        <v>0</v>
      </c>
      <c r="BD30" s="34">
        <v>0</v>
      </c>
      <c r="BE30" s="33">
        <f>BB30</f>
        <v>0</v>
      </c>
      <c r="BF30" s="34">
        <v>0</v>
      </c>
      <c r="BG30" s="34">
        <v>0</v>
      </c>
    </row>
    <row r="31" spans="1:59" ht="111.75" customHeight="1" x14ac:dyDescent="0.25">
      <c r="A31" s="72" t="s">
        <v>220</v>
      </c>
      <c r="B31" s="29" t="s">
        <v>221</v>
      </c>
      <c r="C31" s="30" t="s">
        <v>72</v>
      </c>
      <c r="D31" s="30" t="s">
        <v>108</v>
      </c>
      <c r="E31" s="30" t="s">
        <v>74</v>
      </c>
      <c r="F31" s="30" t="s">
        <v>75</v>
      </c>
      <c r="G31" s="30" t="s">
        <v>270</v>
      </c>
      <c r="H31" s="29" t="s">
        <v>196</v>
      </c>
      <c r="I31" s="29" t="s">
        <v>78</v>
      </c>
      <c r="J31" s="29" t="s">
        <v>79</v>
      </c>
      <c r="K31" s="38" t="s">
        <v>120</v>
      </c>
      <c r="L31" s="32" t="s">
        <v>80</v>
      </c>
      <c r="M31" s="39" t="s">
        <v>121</v>
      </c>
      <c r="N31" s="32" t="s">
        <v>81</v>
      </c>
      <c r="O31" s="29" t="s">
        <v>82</v>
      </c>
      <c r="P31" s="33">
        <v>442408.92</v>
      </c>
      <c r="Q31" s="34">
        <v>0</v>
      </c>
      <c r="R31" s="34">
        <v>0</v>
      </c>
      <c r="S31" s="33">
        <f>P31</f>
        <v>442408.92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3">
        <v>442408.92</v>
      </c>
      <c r="AD31" s="34">
        <v>0</v>
      </c>
      <c r="AE31" s="34">
        <v>0</v>
      </c>
      <c r="AF31" s="33">
        <f>AC31</f>
        <v>442408.92</v>
      </c>
      <c r="AG31" s="34">
        <v>0</v>
      </c>
      <c r="AH31" s="34">
        <v>0</v>
      </c>
      <c r="AI31" s="33">
        <v>442408.92</v>
      </c>
      <c r="AJ31" s="34">
        <v>0</v>
      </c>
      <c r="AK31" s="34">
        <v>0</v>
      </c>
      <c r="AL31" s="33">
        <f t="shared" si="17"/>
        <v>442408.92</v>
      </c>
      <c r="AM31" s="34">
        <v>0</v>
      </c>
      <c r="AN31" s="34">
        <v>0</v>
      </c>
      <c r="AO31" s="33">
        <v>442408.92</v>
      </c>
      <c r="AP31" s="34">
        <v>0</v>
      </c>
      <c r="AQ31" s="34">
        <v>0</v>
      </c>
      <c r="AR31" s="33">
        <f t="shared" si="15"/>
        <v>442408.92</v>
      </c>
      <c r="AS31" s="34">
        <v>0</v>
      </c>
      <c r="AT31" s="34">
        <v>0</v>
      </c>
      <c r="AU31" s="33">
        <v>442408.92</v>
      </c>
      <c r="AV31" s="34">
        <v>0</v>
      </c>
      <c r="AW31" s="34">
        <v>0</v>
      </c>
      <c r="AX31" s="33">
        <f t="shared" si="16"/>
        <v>442408.92</v>
      </c>
      <c r="AY31" s="34">
        <v>0</v>
      </c>
      <c r="AZ31" s="34">
        <v>0</v>
      </c>
      <c r="BA31" s="34"/>
      <c r="BB31" s="33">
        <f t="shared" ref="BB31" si="19">AC31-AO31</f>
        <v>0</v>
      </c>
      <c r="BC31" s="34">
        <v>0</v>
      </c>
      <c r="BD31" s="34">
        <v>0</v>
      </c>
      <c r="BE31" s="33">
        <f>BB31</f>
        <v>0</v>
      </c>
      <c r="BF31" s="34">
        <v>0</v>
      </c>
      <c r="BG31" s="34">
        <v>0</v>
      </c>
    </row>
    <row r="32" spans="1:59" ht="116.25" customHeight="1" x14ac:dyDescent="0.25">
      <c r="A32" s="72" t="s">
        <v>272</v>
      </c>
      <c r="B32" s="29" t="s">
        <v>271</v>
      </c>
      <c r="C32" s="30" t="s">
        <v>72</v>
      </c>
      <c r="D32" s="30" t="s">
        <v>273</v>
      </c>
      <c r="E32" s="30" t="s">
        <v>236</v>
      </c>
      <c r="F32" s="30" t="s">
        <v>75</v>
      </c>
      <c r="G32" s="30" t="s">
        <v>228</v>
      </c>
      <c r="H32" s="29" t="s">
        <v>198</v>
      </c>
      <c r="I32" s="29" t="s">
        <v>78</v>
      </c>
      <c r="J32" s="29" t="s">
        <v>79</v>
      </c>
      <c r="K32" s="38" t="s">
        <v>120</v>
      </c>
      <c r="L32" s="32" t="s">
        <v>80</v>
      </c>
      <c r="M32" s="39" t="s">
        <v>269</v>
      </c>
      <c r="N32" s="32" t="s">
        <v>81</v>
      </c>
      <c r="O32" s="29" t="s">
        <v>82</v>
      </c>
      <c r="P32" s="33">
        <v>149999.99</v>
      </c>
      <c r="Q32" s="34">
        <v>0</v>
      </c>
      <c r="R32" s="34">
        <v>0</v>
      </c>
      <c r="S32" s="33">
        <f>P32</f>
        <v>149999.99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3">
        <v>149999.99</v>
      </c>
      <c r="AD32" s="34">
        <v>0</v>
      </c>
      <c r="AE32" s="34">
        <v>0</v>
      </c>
      <c r="AF32" s="33">
        <f>AC32</f>
        <v>149999.99</v>
      </c>
      <c r="AG32" s="34">
        <v>0</v>
      </c>
      <c r="AH32" s="34">
        <v>0</v>
      </c>
      <c r="AI32" s="33">
        <v>149999.99</v>
      </c>
      <c r="AJ32" s="34">
        <v>0</v>
      </c>
      <c r="AK32" s="34">
        <v>0</v>
      </c>
      <c r="AL32" s="33">
        <f t="shared" si="17"/>
        <v>149999.99</v>
      </c>
      <c r="AM32" s="34">
        <v>0</v>
      </c>
      <c r="AN32" s="34">
        <v>0</v>
      </c>
      <c r="AO32" s="33">
        <v>149999.99</v>
      </c>
      <c r="AP32" s="34">
        <v>0</v>
      </c>
      <c r="AQ32" s="34">
        <v>0</v>
      </c>
      <c r="AR32" s="33">
        <f t="shared" si="15"/>
        <v>149999.99</v>
      </c>
      <c r="AS32" s="34">
        <v>0</v>
      </c>
      <c r="AT32" s="34">
        <v>0</v>
      </c>
      <c r="AU32" s="33">
        <v>149999.99</v>
      </c>
      <c r="AV32" s="34">
        <v>0</v>
      </c>
      <c r="AW32" s="34">
        <v>0</v>
      </c>
      <c r="AX32" s="33">
        <f t="shared" si="16"/>
        <v>149999.99</v>
      </c>
      <c r="AY32" s="34">
        <v>0</v>
      </c>
      <c r="AZ32" s="34">
        <v>0</v>
      </c>
      <c r="BA32" s="34"/>
      <c r="BB32" s="33">
        <f t="shared" si="14"/>
        <v>0</v>
      </c>
      <c r="BC32" s="34">
        <v>0</v>
      </c>
      <c r="BD32" s="34">
        <v>0</v>
      </c>
      <c r="BE32" s="33">
        <f>BB32</f>
        <v>0</v>
      </c>
      <c r="BF32" s="34">
        <v>0</v>
      </c>
      <c r="BG32" s="34">
        <v>0</v>
      </c>
    </row>
    <row r="33" spans="1:59" s="73" customFormat="1" ht="18.75" customHeigh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6"/>
    </row>
    <row r="34" spans="1:59" ht="114" customHeight="1" x14ac:dyDescent="0.25">
      <c r="A34" s="29" t="s">
        <v>127</v>
      </c>
      <c r="B34" s="29" t="s">
        <v>128</v>
      </c>
      <c r="C34" s="30" t="s">
        <v>72</v>
      </c>
      <c r="D34" s="30" t="s">
        <v>129</v>
      </c>
      <c r="E34" s="30" t="s">
        <v>74</v>
      </c>
      <c r="F34" s="30" t="s">
        <v>75</v>
      </c>
      <c r="G34" s="30" t="s">
        <v>130</v>
      </c>
      <c r="H34" s="29" t="s">
        <v>131</v>
      </c>
      <c r="I34" s="29" t="s">
        <v>78</v>
      </c>
      <c r="J34" s="29" t="s">
        <v>79</v>
      </c>
      <c r="K34" s="38" t="s">
        <v>132</v>
      </c>
      <c r="L34" s="32" t="s">
        <v>80</v>
      </c>
      <c r="M34" s="39" t="s">
        <v>226</v>
      </c>
      <c r="N34" s="32" t="s">
        <v>81</v>
      </c>
      <c r="O34" s="29" t="s">
        <v>82</v>
      </c>
      <c r="P34" s="33">
        <v>1849292.1</v>
      </c>
      <c r="Q34" s="34">
        <v>0</v>
      </c>
      <c r="R34" s="34">
        <v>0</v>
      </c>
      <c r="S34" s="33">
        <v>1849292.1</v>
      </c>
      <c r="T34" s="34">
        <v>0</v>
      </c>
      <c r="U34" s="34">
        <v>0</v>
      </c>
      <c r="V34" s="34">
        <v>0</v>
      </c>
      <c r="W34" s="34">
        <v>1849291.38</v>
      </c>
      <c r="X34" s="34">
        <v>0</v>
      </c>
      <c r="Y34" s="34">
        <v>0</v>
      </c>
      <c r="Z34" s="34">
        <v>1849291.38</v>
      </c>
      <c r="AA34" s="34">
        <v>0</v>
      </c>
      <c r="AB34" s="34">
        <v>0</v>
      </c>
      <c r="AC34" s="34">
        <v>1849291.38</v>
      </c>
      <c r="AD34" s="34">
        <v>0</v>
      </c>
      <c r="AE34" s="34">
        <v>0</v>
      </c>
      <c r="AF34" s="34">
        <f t="shared" ref="AF34:AF40" si="20">AC34</f>
        <v>1849291.38</v>
      </c>
      <c r="AG34" s="34">
        <v>0</v>
      </c>
      <c r="AH34" s="34">
        <v>0</v>
      </c>
      <c r="AI34" s="34">
        <v>1849291.38</v>
      </c>
      <c r="AJ34" s="34">
        <v>0</v>
      </c>
      <c r="AK34" s="34">
        <v>0</v>
      </c>
      <c r="AL34" s="34">
        <f t="shared" ref="AL34:AL42" si="21">AI34</f>
        <v>1849291.38</v>
      </c>
      <c r="AM34" s="34">
        <v>0</v>
      </c>
      <c r="AN34" s="34">
        <v>0</v>
      </c>
      <c r="AO34" s="34">
        <v>1849291.38</v>
      </c>
      <c r="AP34" s="34">
        <v>0</v>
      </c>
      <c r="AQ34" s="34">
        <v>0</v>
      </c>
      <c r="AR34" s="34">
        <f t="shared" ref="AR34:AR42" si="22">AO34</f>
        <v>1849291.38</v>
      </c>
      <c r="AS34" s="34">
        <v>0</v>
      </c>
      <c r="AT34" s="34">
        <v>0</v>
      </c>
      <c r="AU34" s="34">
        <v>1849291.38</v>
      </c>
      <c r="AV34" s="34">
        <v>0</v>
      </c>
      <c r="AW34" s="34">
        <v>0</v>
      </c>
      <c r="AX34" s="34">
        <f t="shared" ref="AX34:AX42" si="23">AU34</f>
        <v>1849291.38</v>
      </c>
      <c r="AY34" s="34">
        <v>0</v>
      </c>
      <c r="AZ34" s="34">
        <v>0</v>
      </c>
      <c r="BA34" s="34"/>
      <c r="BB34" s="33">
        <f t="shared" si="14"/>
        <v>0</v>
      </c>
      <c r="BC34" s="34">
        <v>0</v>
      </c>
      <c r="BD34" s="34">
        <v>0</v>
      </c>
      <c r="BE34" s="33">
        <f>BB34</f>
        <v>0</v>
      </c>
      <c r="BF34" s="34">
        <v>0</v>
      </c>
      <c r="BG34" s="34">
        <v>0</v>
      </c>
    </row>
    <row r="35" spans="1:59" ht="150" customHeight="1" x14ac:dyDescent="0.25">
      <c r="A35" s="29" t="s">
        <v>133</v>
      </c>
      <c r="B35" s="29" t="s">
        <v>134</v>
      </c>
      <c r="C35" s="30" t="s">
        <v>72</v>
      </c>
      <c r="D35" s="30" t="s">
        <v>135</v>
      </c>
      <c r="E35" s="30" t="s">
        <v>74</v>
      </c>
      <c r="F35" s="30" t="s">
        <v>75</v>
      </c>
      <c r="G35" s="30" t="s">
        <v>136</v>
      </c>
      <c r="H35" s="29" t="s">
        <v>137</v>
      </c>
      <c r="I35" s="29" t="s">
        <v>78</v>
      </c>
      <c r="J35" s="29" t="s">
        <v>79</v>
      </c>
      <c r="K35" s="38" t="s">
        <v>132</v>
      </c>
      <c r="L35" s="32" t="s">
        <v>80</v>
      </c>
      <c r="M35" s="39" t="s">
        <v>226</v>
      </c>
      <c r="N35" s="32" t="s">
        <v>81</v>
      </c>
      <c r="O35" s="29" t="s">
        <v>82</v>
      </c>
      <c r="P35" s="33">
        <v>1990000</v>
      </c>
      <c r="Q35" s="34">
        <v>0</v>
      </c>
      <c r="R35" s="34">
        <v>0</v>
      </c>
      <c r="S35" s="33">
        <v>1990000</v>
      </c>
      <c r="T35" s="34">
        <v>0</v>
      </c>
      <c r="U35" s="34">
        <v>0</v>
      </c>
      <c r="V35" s="34">
        <v>0</v>
      </c>
      <c r="W35" s="34">
        <v>1989999.89</v>
      </c>
      <c r="X35" s="34">
        <v>0</v>
      </c>
      <c r="Y35" s="34">
        <v>0</v>
      </c>
      <c r="Z35" s="34">
        <v>1989999.89</v>
      </c>
      <c r="AA35" s="34">
        <v>0</v>
      </c>
      <c r="AB35" s="34">
        <v>0</v>
      </c>
      <c r="AC35" s="34">
        <v>1989999.89</v>
      </c>
      <c r="AD35" s="34">
        <v>0</v>
      </c>
      <c r="AE35" s="34">
        <v>0</v>
      </c>
      <c r="AF35" s="34">
        <f t="shared" si="20"/>
        <v>1989999.89</v>
      </c>
      <c r="AG35" s="34">
        <v>0</v>
      </c>
      <c r="AH35" s="34">
        <v>0</v>
      </c>
      <c r="AI35" s="34">
        <v>1989999.89</v>
      </c>
      <c r="AJ35" s="34">
        <v>0</v>
      </c>
      <c r="AK35" s="34">
        <v>0</v>
      </c>
      <c r="AL35" s="34">
        <f t="shared" si="21"/>
        <v>1989999.89</v>
      </c>
      <c r="AM35" s="34">
        <v>0</v>
      </c>
      <c r="AN35" s="34">
        <v>0</v>
      </c>
      <c r="AO35" s="34">
        <v>1989999.89</v>
      </c>
      <c r="AP35" s="34">
        <v>0</v>
      </c>
      <c r="AQ35" s="34">
        <v>0</v>
      </c>
      <c r="AR35" s="34">
        <f t="shared" si="22"/>
        <v>1989999.89</v>
      </c>
      <c r="AS35" s="34">
        <v>0</v>
      </c>
      <c r="AT35" s="34">
        <v>0</v>
      </c>
      <c r="AU35" s="34">
        <v>1989999.89</v>
      </c>
      <c r="AV35" s="34">
        <v>0</v>
      </c>
      <c r="AW35" s="34">
        <v>0</v>
      </c>
      <c r="AX35" s="34">
        <f t="shared" si="23"/>
        <v>1989999.89</v>
      </c>
      <c r="AY35" s="34">
        <v>0</v>
      </c>
      <c r="AZ35" s="34">
        <v>0</v>
      </c>
      <c r="BA35" s="34"/>
      <c r="BB35" s="33">
        <f t="shared" si="14"/>
        <v>0</v>
      </c>
      <c r="BC35" s="34">
        <v>0</v>
      </c>
      <c r="BD35" s="34">
        <v>0</v>
      </c>
      <c r="BE35" s="33">
        <f>BB35</f>
        <v>0</v>
      </c>
      <c r="BF35" s="34">
        <v>0</v>
      </c>
      <c r="BG35" s="34">
        <v>0</v>
      </c>
    </row>
    <row r="36" spans="1:59" ht="119.25" customHeight="1" x14ac:dyDescent="0.25">
      <c r="A36" s="29" t="s">
        <v>138</v>
      </c>
      <c r="B36" s="29" t="s">
        <v>139</v>
      </c>
      <c r="C36" s="30" t="s">
        <v>72</v>
      </c>
      <c r="D36" s="30" t="s">
        <v>140</v>
      </c>
      <c r="E36" s="30" t="s">
        <v>74</v>
      </c>
      <c r="F36" s="30" t="s">
        <v>75</v>
      </c>
      <c r="G36" s="30" t="s">
        <v>141</v>
      </c>
      <c r="H36" s="29" t="s">
        <v>102</v>
      </c>
      <c r="I36" s="29" t="s">
        <v>78</v>
      </c>
      <c r="J36" s="29" t="s">
        <v>79</v>
      </c>
      <c r="K36" s="38" t="s">
        <v>132</v>
      </c>
      <c r="L36" s="32" t="s">
        <v>80</v>
      </c>
      <c r="M36" s="39" t="s">
        <v>226</v>
      </c>
      <c r="N36" s="32" t="s">
        <v>81</v>
      </c>
      <c r="O36" s="29" t="s">
        <v>82</v>
      </c>
      <c r="P36" s="33">
        <v>1950000</v>
      </c>
      <c r="Q36" s="34">
        <v>0</v>
      </c>
      <c r="R36" s="34">
        <v>0</v>
      </c>
      <c r="S36" s="33">
        <v>1950000</v>
      </c>
      <c r="T36" s="34">
        <v>0</v>
      </c>
      <c r="U36" s="34">
        <v>0</v>
      </c>
      <c r="V36" s="34">
        <v>0</v>
      </c>
      <c r="W36" s="34">
        <v>1949999.78</v>
      </c>
      <c r="X36" s="34">
        <v>0</v>
      </c>
      <c r="Y36" s="34">
        <v>0</v>
      </c>
      <c r="Z36" s="34">
        <v>1949999.78</v>
      </c>
      <c r="AA36" s="34">
        <v>0</v>
      </c>
      <c r="AB36" s="34">
        <v>0</v>
      </c>
      <c r="AC36" s="34">
        <v>1949999.78</v>
      </c>
      <c r="AD36" s="34">
        <v>0</v>
      </c>
      <c r="AE36" s="34">
        <v>0</v>
      </c>
      <c r="AF36" s="34">
        <f t="shared" si="20"/>
        <v>1949999.78</v>
      </c>
      <c r="AG36" s="34">
        <v>0</v>
      </c>
      <c r="AH36" s="34">
        <v>0</v>
      </c>
      <c r="AI36" s="34">
        <v>1949999.78</v>
      </c>
      <c r="AJ36" s="34">
        <v>0</v>
      </c>
      <c r="AK36" s="34">
        <v>0</v>
      </c>
      <c r="AL36" s="34">
        <f t="shared" si="21"/>
        <v>1949999.78</v>
      </c>
      <c r="AM36" s="34">
        <v>0</v>
      </c>
      <c r="AN36" s="34">
        <v>0</v>
      </c>
      <c r="AO36" s="34">
        <v>1949999.78</v>
      </c>
      <c r="AP36" s="34">
        <v>0</v>
      </c>
      <c r="AQ36" s="34">
        <v>0</v>
      </c>
      <c r="AR36" s="34">
        <f t="shared" si="22"/>
        <v>1949999.78</v>
      </c>
      <c r="AS36" s="34">
        <v>0</v>
      </c>
      <c r="AT36" s="34">
        <v>0</v>
      </c>
      <c r="AU36" s="34">
        <v>1949999.78</v>
      </c>
      <c r="AV36" s="34">
        <v>0</v>
      </c>
      <c r="AW36" s="34">
        <v>0</v>
      </c>
      <c r="AX36" s="34">
        <f t="shared" si="23"/>
        <v>1949999.78</v>
      </c>
      <c r="AY36" s="34">
        <v>0</v>
      </c>
      <c r="AZ36" s="34">
        <v>0</v>
      </c>
      <c r="BA36" s="34"/>
      <c r="BB36" s="33">
        <f t="shared" si="14"/>
        <v>0</v>
      </c>
      <c r="BC36" s="34">
        <v>0</v>
      </c>
      <c r="BD36" s="34">
        <v>0</v>
      </c>
      <c r="BE36" s="33">
        <f>BB36</f>
        <v>0</v>
      </c>
      <c r="BF36" s="34">
        <v>0</v>
      </c>
      <c r="BG36" s="34">
        <v>0</v>
      </c>
    </row>
    <row r="37" spans="1:59" ht="120.75" customHeight="1" x14ac:dyDescent="0.25">
      <c r="A37" s="29" t="s">
        <v>142</v>
      </c>
      <c r="B37" s="29" t="s">
        <v>143</v>
      </c>
      <c r="C37" s="30" t="s">
        <v>72</v>
      </c>
      <c r="D37" s="30" t="s">
        <v>85</v>
      </c>
      <c r="E37" s="30" t="s">
        <v>74</v>
      </c>
      <c r="F37" s="30" t="s">
        <v>75</v>
      </c>
      <c r="G37" s="30" t="s">
        <v>144</v>
      </c>
      <c r="H37" s="29" t="s">
        <v>145</v>
      </c>
      <c r="I37" s="29" t="s">
        <v>78</v>
      </c>
      <c r="J37" s="29" t="s">
        <v>79</v>
      </c>
      <c r="K37" s="38" t="s">
        <v>132</v>
      </c>
      <c r="L37" s="32" t="s">
        <v>80</v>
      </c>
      <c r="M37" s="39" t="s">
        <v>226</v>
      </c>
      <c r="N37" s="32" t="s">
        <v>81</v>
      </c>
      <c r="O37" s="29" t="s">
        <v>82</v>
      </c>
      <c r="P37" s="33">
        <v>1700000</v>
      </c>
      <c r="Q37" s="34">
        <v>0</v>
      </c>
      <c r="R37" s="34">
        <v>0</v>
      </c>
      <c r="S37" s="33">
        <v>1700000</v>
      </c>
      <c r="T37" s="34">
        <v>0</v>
      </c>
      <c r="U37" s="34">
        <v>0</v>
      </c>
      <c r="V37" s="34">
        <v>0</v>
      </c>
      <c r="W37" s="34">
        <v>1699999.64</v>
      </c>
      <c r="X37" s="34">
        <v>0</v>
      </c>
      <c r="Y37" s="34">
        <v>0</v>
      </c>
      <c r="Z37" s="34">
        <v>1699999.64</v>
      </c>
      <c r="AA37" s="34">
        <v>0</v>
      </c>
      <c r="AB37" s="34">
        <v>0</v>
      </c>
      <c r="AC37" s="34">
        <v>1699999.64</v>
      </c>
      <c r="AD37" s="34">
        <v>0</v>
      </c>
      <c r="AE37" s="34">
        <v>0</v>
      </c>
      <c r="AF37" s="34">
        <f t="shared" si="20"/>
        <v>1699999.64</v>
      </c>
      <c r="AG37" s="34">
        <v>0</v>
      </c>
      <c r="AH37" s="34">
        <v>0</v>
      </c>
      <c r="AI37" s="34">
        <v>1699999.64</v>
      </c>
      <c r="AJ37" s="34">
        <v>0</v>
      </c>
      <c r="AK37" s="34">
        <v>0</v>
      </c>
      <c r="AL37" s="34">
        <f t="shared" si="21"/>
        <v>1699999.64</v>
      </c>
      <c r="AM37" s="34">
        <v>0</v>
      </c>
      <c r="AN37" s="34">
        <v>0</v>
      </c>
      <c r="AO37" s="34">
        <v>1699999.64</v>
      </c>
      <c r="AP37" s="34">
        <v>0</v>
      </c>
      <c r="AQ37" s="34">
        <v>0</v>
      </c>
      <c r="AR37" s="34">
        <f t="shared" si="22"/>
        <v>1699999.64</v>
      </c>
      <c r="AS37" s="34">
        <v>0</v>
      </c>
      <c r="AT37" s="34">
        <v>0</v>
      </c>
      <c r="AU37" s="34">
        <v>1699999.64</v>
      </c>
      <c r="AV37" s="34">
        <v>0</v>
      </c>
      <c r="AW37" s="34">
        <v>0</v>
      </c>
      <c r="AX37" s="34">
        <f t="shared" si="23"/>
        <v>1699999.64</v>
      </c>
      <c r="AY37" s="34">
        <v>0</v>
      </c>
      <c r="AZ37" s="34">
        <v>0</v>
      </c>
      <c r="BA37" s="34"/>
      <c r="BB37" s="33">
        <f t="shared" si="14"/>
        <v>0</v>
      </c>
      <c r="BC37" s="34">
        <v>0</v>
      </c>
      <c r="BD37" s="34">
        <v>0</v>
      </c>
      <c r="BE37" s="33">
        <f>BB37</f>
        <v>0</v>
      </c>
      <c r="BF37" s="34">
        <v>0</v>
      </c>
      <c r="BG37" s="34">
        <v>0</v>
      </c>
    </row>
    <row r="38" spans="1:59" ht="112.5" customHeight="1" x14ac:dyDescent="0.25">
      <c r="A38" s="29" t="s">
        <v>146</v>
      </c>
      <c r="B38" s="29" t="s">
        <v>147</v>
      </c>
      <c r="C38" s="30" t="s">
        <v>72</v>
      </c>
      <c r="D38" s="30" t="s">
        <v>148</v>
      </c>
      <c r="E38" s="30" t="s">
        <v>74</v>
      </c>
      <c r="F38" s="30" t="s">
        <v>75</v>
      </c>
      <c r="G38" s="30" t="s">
        <v>149</v>
      </c>
      <c r="H38" s="29" t="s">
        <v>150</v>
      </c>
      <c r="I38" s="29" t="s">
        <v>78</v>
      </c>
      <c r="J38" s="29" t="s">
        <v>79</v>
      </c>
      <c r="K38" s="38" t="s">
        <v>132</v>
      </c>
      <c r="L38" s="32" t="s">
        <v>80</v>
      </c>
      <c r="M38" s="39" t="s">
        <v>226</v>
      </c>
      <c r="N38" s="32" t="s">
        <v>81</v>
      </c>
      <c r="O38" s="29" t="s">
        <v>82</v>
      </c>
      <c r="P38" s="33">
        <v>1920702</v>
      </c>
      <c r="Q38" s="34">
        <v>0</v>
      </c>
      <c r="R38" s="34">
        <v>0</v>
      </c>
      <c r="S38" s="33">
        <v>1920702</v>
      </c>
      <c r="T38" s="34">
        <v>0</v>
      </c>
      <c r="U38" s="34">
        <v>0</v>
      </c>
      <c r="V38" s="34">
        <v>0</v>
      </c>
      <c r="W38" s="34">
        <v>1920701.54</v>
      </c>
      <c r="X38" s="34">
        <v>0</v>
      </c>
      <c r="Y38" s="34">
        <v>0</v>
      </c>
      <c r="Z38" s="34">
        <v>1920701.54</v>
      </c>
      <c r="AA38" s="34">
        <v>0</v>
      </c>
      <c r="AB38" s="34">
        <v>0</v>
      </c>
      <c r="AC38" s="34">
        <v>1920701.54</v>
      </c>
      <c r="AD38" s="34">
        <v>0</v>
      </c>
      <c r="AE38" s="34">
        <v>0</v>
      </c>
      <c r="AF38" s="34">
        <f t="shared" si="20"/>
        <v>1920701.54</v>
      </c>
      <c r="AG38" s="34">
        <v>0</v>
      </c>
      <c r="AH38" s="34">
        <v>0</v>
      </c>
      <c r="AI38" s="34">
        <v>1920701.54</v>
      </c>
      <c r="AJ38" s="34">
        <v>0</v>
      </c>
      <c r="AK38" s="34">
        <v>0</v>
      </c>
      <c r="AL38" s="34">
        <f t="shared" si="21"/>
        <v>1920701.54</v>
      </c>
      <c r="AM38" s="34">
        <v>0</v>
      </c>
      <c r="AN38" s="34">
        <v>0</v>
      </c>
      <c r="AO38" s="34">
        <v>1920701.54</v>
      </c>
      <c r="AP38" s="34">
        <v>0</v>
      </c>
      <c r="AQ38" s="34">
        <v>0</v>
      </c>
      <c r="AR38" s="34">
        <f t="shared" si="22"/>
        <v>1920701.54</v>
      </c>
      <c r="AS38" s="34">
        <v>0</v>
      </c>
      <c r="AT38" s="34">
        <v>0</v>
      </c>
      <c r="AU38" s="34">
        <v>1920701.54</v>
      </c>
      <c r="AV38" s="34">
        <v>0</v>
      </c>
      <c r="AW38" s="34">
        <v>0</v>
      </c>
      <c r="AX38" s="34">
        <f t="shared" si="23"/>
        <v>1920701.54</v>
      </c>
      <c r="AY38" s="34">
        <v>0</v>
      </c>
      <c r="AZ38" s="34">
        <v>0</v>
      </c>
      <c r="BA38" s="34"/>
      <c r="BB38" s="33">
        <f t="shared" si="14"/>
        <v>0</v>
      </c>
      <c r="BC38" s="34">
        <v>0</v>
      </c>
      <c r="BD38" s="34">
        <v>0</v>
      </c>
      <c r="BE38" s="33">
        <f t="shared" ref="BE38:BE42" si="24">BB38</f>
        <v>0</v>
      </c>
      <c r="BF38" s="34">
        <v>0</v>
      </c>
      <c r="BG38" s="34">
        <v>0</v>
      </c>
    </row>
    <row r="39" spans="1:59" ht="114" customHeight="1" x14ac:dyDescent="0.25">
      <c r="A39" s="29" t="s">
        <v>151</v>
      </c>
      <c r="B39" s="46" t="s">
        <v>152</v>
      </c>
      <c r="C39" s="30" t="s">
        <v>72</v>
      </c>
      <c r="D39" s="30" t="s">
        <v>153</v>
      </c>
      <c r="E39" s="30" t="s">
        <v>74</v>
      </c>
      <c r="F39" s="30" t="s">
        <v>75</v>
      </c>
      <c r="G39" s="47" t="s">
        <v>154</v>
      </c>
      <c r="H39" s="48" t="s">
        <v>145</v>
      </c>
      <c r="I39" s="29" t="s">
        <v>78</v>
      </c>
      <c r="J39" s="29" t="s">
        <v>79</v>
      </c>
      <c r="K39" s="38" t="s">
        <v>132</v>
      </c>
      <c r="L39" s="32" t="s">
        <v>80</v>
      </c>
      <c r="M39" s="39" t="s">
        <v>226</v>
      </c>
      <c r="N39" s="32" t="s">
        <v>81</v>
      </c>
      <c r="O39" s="29" t="s">
        <v>82</v>
      </c>
      <c r="P39" s="49">
        <v>1710000</v>
      </c>
      <c r="Q39" s="34">
        <v>0</v>
      </c>
      <c r="R39" s="34">
        <v>0</v>
      </c>
      <c r="S39" s="49">
        <v>1710000</v>
      </c>
      <c r="T39" s="34">
        <v>0</v>
      </c>
      <c r="U39" s="34">
        <v>0</v>
      </c>
      <c r="V39" s="34">
        <v>0</v>
      </c>
      <c r="W39" s="34">
        <v>1709999.5</v>
      </c>
      <c r="X39" s="34">
        <v>0</v>
      </c>
      <c r="Y39" s="34">
        <v>0</v>
      </c>
      <c r="Z39" s="34">
        <v>1709999.5</v>
      </c>
      <c r="AA39" s="34">
        <v>0</v>
      </c>
      <c r="AB39" s="34">
        <v>0</v>
      </c>
      <c r="AC39" s="34">
        <v>1709999.5</v>
      </c>
      <c r="AD39" s="34">
        <v>0</v>
      </c>
      <c r="AE39" s="34">
        <v>0</v>
      </c>
      <c r="AF39" s="34">
        <f t="shared" si="20"/>
        <v>1709999.5</v>
      </c>
      <c r="AG39" s="34">
        <v>0</v>
      </c>
      <c r="AH39" s="34">
        <v>0</v>
      </c>
      <c r="AI39" s="34">
        <v>1709999.5</v>
      </c>
      <c r="AJ39" s="34">
        <v>0</v>
      </c>
      <c r="AK39" s="34">
        <v>0</v>
      </c>
      <c r="AL39" s="34">
        <f t="shared" si="21"/>
        <v>1709999.5</v>
      </c>
      <c r="AM39" s="34">
        <v>0</v>
      </c>
      <c r="AN39" s="34">
        <v>0</v>
      </c>
      <c r="AO39" s="34">
        <v>1709999.5</v>
      </c>
      <c r="AP39" s="34">
        <v>0</v>
      </c>
      <c r="AQ39" s="34">
        <v>0</v>
      </c>
      <c r="AR39" s="34">
        <f t="shared" si="22"/>
        <v>1709999.5</v>
      </c>
      <c r="AS39" s="34">
        <v>0</v>
      </c>
      <c r="AT39" s="34">
        <v>0</v>
      </c>
      <c r="AU39" s="34">
        <v>1709999.5</v>
      </c>
      <c r="AV39" s="34">
        <v>0</v>
      </c>
      <c r="AW39" s="34">
        <v>0</v>
      </c>
      <c r="AX39" s="34">
        <f t="shared" si="23"/>
        <v>1709999.5</v>
      </c>
      <c r="AY39" s="34">
        <v>0</v>
      </c>
      <c r="AZ39" s="34">
        <v>0</v>
      </c>
      <c r="BA39" s="34"/>
      <c r="BB39" s="33">
        <f t="shared" si="14"/>
        <v>0</v>
      </c>
      <c r="BC39" s="34">
        <v>0</v>
      </c>
      <c r="BD39" s="34">
        <v>0</v>
      </c>
      <c r="BE39" s="33">
        <f t="shared" si="24"/>
        <v>0</v>
      </c>
      <c r="BF39" s="34">
        <v>0</v>
      </c>
      <c r="BG39" s="34">
        <v>0</v>
      </c>
    </row>
    <row r="40" spans="1:59" s="29" customFormat="1" ht="117.75" customHeight="1" x14ac:dyDescent="0.25">
      <c r="A40" s="29" t="s">
        <v>155</v>
      </c>
      <c r="B40" s="29" t="s">
        <v>156</v>
      </c>
      <c r="C40" s="30" t="s">
        <v>72</v>
      </c>
      <c r="D40" s="30" t="s">
        <v>93</v>
      </c>
      <c r="E40" s="30" t="s">
        <v>74</v>
      </c>
      <c r="F40" s="30" t="s">
        <v>75</v>
      </c>
      <c r="G40" s="50" t="s">
        <v>157</v>
      </c>
      <c r="H40" s="29" t="s">
        <v>158</v>
      </c>
      <c r="I40" s="29" t="s">
        <v>78</v>
      </c>
      <c r="J40" s="29" t="s">
        <v>79</v>
      </c>
      <c r="K40" s="38" t="s">
        <v>132</v>
      </c>
      <c r="L40" s="32" t="s">
        <v>80</v>
      </c>
      <c r="M40" s="39" t="s">
        <v>226</v>
      </c>
      <c r="N40" s="32" t="s">
        <v>81</v>
      </c>
      <c r="O40" s="29" t="s">
        <v>82</v>
      </c>
      <c r="P40" s="33">
        <v>739341.6</v>
      </c>
      <c r="Q40" s="34">
        <v>0</v>
      </c>
      <c r="R40" s="34">
        <v>0</v>
      </c>
      <c r="S40" s="33">
        <v>739341.6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739341.31</v>
      </c>
      <c r="AD40" s="34">
        <v>0</v>
      </c>
      <c r="AE40" s="34">
        <v>0</v>
      </c>
      <c r="AF40" s="34">
        <f t="shared" si="20"/>
        <v>739341.31</v>
      </c>
      <c r="AG40" s="34">
        <v>0</v>
      </c>
      <c r="AH40" s="34">
        <v>0</v>
      </c>
      <c r="AI40" s="34">
        <v>739341.31</v>
      </c>
      <c r="AJ40" s="34">
        <v>0</v>
      </c>
      <c r="AK40" s="34">
        <v>0</v>
      </c>
      <c r="AL40" s="34">
        <f t="shared" si="21"/>
        <v>739341.31</v>
      </c>
      <c r="AM40" s="34">
        <v>0</v>
      </c>
      <c r="AN40" s="34">
        <v>0</v>
      </c>
      <c r="AO40" s="34">
        <v>739341.31</v>
      </c>
      <c r="AP40" s="34">
        <v>0</v>
      </c>
      <c r="AQ40" s="34">
        <v>0</v>
      </c>
      <c r="AR40" s="34">
        <f t="shared" si="22"/>
        <v>739341.31</v>
      </c>
      <c r="AS40" s="34">
        <v>0</v>
      </c>
      <c r="AT40" s="34">
        <v>0</v>
      </c>
      <c r="AU40" s="34">
        <v>739341.31</v>
      </c>
      <c r="AV40" s="34">
        <v>0</v>
      </c>
      <c r="AW40" s="34">
        <v>0</v>
      </c>
      <c r="AX40" s="34">
        <f t="shared" si="23"/>
        <v>739341.31</v>
      </c>
      <c r="AY40" s="34">
        <v>0</v>
      </c>
      <c r="AZ40" s="34">
        <v>0</v>
      </c>
      <c r="BA40" s="34"/>
      <c r="BB40" s="33">
        <f t="shared" si="14"/>
        <v>0</v>
      </c>
      <c r="BC40" s="34">
        <v>0</v>
      </c>
      <c r="BD40" s="34">
        <v>0</v>
      </c>
      <c r="BE40" s="33">
        <f t="shared" si="24"/>
        <v>0</v>
      </c>
      <c r="BF40" s="34">
        <v>0</v>
      </c>
      <c r="BG40" s="34">
        <v>0</v>
      </c>
    </row>
    <row r="41" spans="1:59" s="75" customFormat="1" ht="16.5" customHeight="1" x14ac:dyDescent="0.2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</row>
    <row r="42" spans="1:59" ht="105.75" customHeight="1" x14ac:dyDescent="0.25">
      <c r="A42" s="50" t="s">
        <v>159</v>
      </c>
      <c r="B42" s="29" t="s">
        <v>160</v>
      </c>
      <c r="C42" s="30" t="s">
        <v>72</v>
      </c>
      <c r="D42" s="30" t="s">
        <v>72</v>
      </c>
      <c r="E42" s="30" t="s">
        <v>235</v>
      </c>
      <c r="F42" s="30" t="s">
        <v>75</v>
      </c>
      <c r="G42" s="50" t="s">
        <v>161</v>
      </c>
      <c r="H42" s="56" t="s">
        <v>162</v>
      </c>
      <c r="I42" s="29" t="s">
        <v>78</v>
      </c>
      <c r="J42" s="29" t="s">
        <v>79</v>
      </c>
      <c r="K42" s="37">
        <v>61404</v>
      </c>
      <c r="L42" s="32" t="s">
        <v>80</v>
      </c>
      <c r="M42" s="39" t="s">
        <v>242</v>
      </c>
      <c r="N42" s="32" t="s">
        <v>81</v>
      </c>
      <c r="O42" s="29" t="s">
        <v>82</v>
      </c>
      <c r="P42" s="33">
        <v>509409.9</v>
      </c>
      <c r="Q42" s="34">
        <v>0</v>
      </c>
      <c r="R42" s="34">
        <v>0</v>
      </c>
      <c r="S42" s="33">
        <v>509409.9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509409.9</v>
      </c>
      <c r="AD42" s="34">
        <v>0</v>
      </c>
      <c r="AE42" s="34">
        <v>0</v>
      </c>
      <c r="AF42" s="34">
        <v>509409.9</v>
      </c>
      <c r="AG42" s="34">
        <v>0</v>
      </c>
      <c r="AH42" s="34">
        <v>0</v>
      </c>
      <c r="AI42" s="34">
        <v>509409.9</v>
      </c>
      <c r="AJ42" s="34">
        <v>0</v>
      </c>
      <c r="AK42" s="34">
        <v>0</v>
      </c>
      <c r="AL42" s="34">
        <f t="shared" si="21"/>
        <v>509409.9</v>
      </c>
      <c r="AM42" s="34">
        <v>0</v>
      </c>
      <c r="AN42" s="34">
        <v>0</v>
      </c>
      <c r="AO42" s="34">
        <v>509409.9</v>
      </c>
      <c r="AP42" s="34">
        <v>0</v>
      </c>
      <c r="AQ42" s="34">
        <v>0</v>
      </c>
      <c r="AR42" s="34">
        <f t="shared" si="22"/>
        <v>509409.9</v>
      </c>
      <c r="AS42" s="34">
        <v>0</v>
      </c>
      <c r="AT42" s="34">
        <v>0</v>
      </c>
      <c r="AU42" s="34">
        <v>509409.9</v>
      </c>
      <c r="AV42" s="34">
        <v>0</v>
      </c>
      <c r="AW42" s="34">
        <v>0</v>
      </c>
      <c r="AX42" s="34">
        <f t="shared" si="23"/>
        <v>509409.9</v>
      </c>
      <c r="AY42" s="34">
        <v>0</v>
      </c>
      <c r="AZ42" s="34">
        <v>0</v>
      </c>
      <c r="BA42" s="34"/>
      <c r="BB42" s="33">
        <f t="shared" si="14"/>
        <v>0</v>
      </c>
      <c r="BC42" s="34">
        <v>0</v>
      </c>
      <c r="BD42" s="34">
        <v>0</v>
      </c>
      <c r="BE42" s="33">
        <f t="shared" si="24"/>
        <v>0</v>
      </c>
      <c r="BF42" s="34">
        <v>0</v>
      </c>
      <c r="BG42" s="34">
        <v>0</v>
      </c>
    </row>
    <row r="43" spans="1:59" s="76" customFormat="1" ht="117.75" customHeight="1" x14ac:dyDescent="0.25">
      <c r="A43" s="51" t="s">
        <v>163</v>
      </c>
      <c r="B43" s="29" t="s">
        <v>239</v>
      </c>
      <c r="C43" s="30" t="s">
        <v>72</v>
      </c>
      <c r="D43" s="30" t="s">
        <v>164</v>
      </c>
      <c r="E43" s="30" t="s">
        <v>236</v>
      </c>
      <c r="F43" s="30" t="s">
        <v>75</v>
      </c>
      <c r="G43" s="30" t="s">
        <v>165</v>
      </c>
      <c r="H43" s="29" t="s">
        <v>166</v>
      </c>
      <c r="I43" s="29" t="s">
        <v>78</v>
      </c>
      <c r="J43" s="29" t="s">
        <v>79</v>
      </c>
      <c r="K43" s="37">
        <v>61404</v>
      </c>
      <c r="L43" s="32" t="s">
        <v>80</v>
      </c>
      <c r="M43" s="39" t="s">
        <v>242</v>
      </c>
      <c r="N43" s="32" t="s">
        <v>81</v>
      </c>
      <c r="O43" s="29" t="s">
        <v>82</v>
      </c>
      <c r="P43" s="33">
        <v>186000</v>
      </c>
      <c r="Q43" s="34">
        <v>0</v>
      </c>
      <c r="R43" s="34">
        <v>0</v>
      </c>
      <c r="S43" s="33">
        <v>186000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186000</v>
      </c>
      <c r="AD43" s="34">
        <v>0</v>
      </c>
      <c r="AE43" s="34">
        <v>0</v>
      </c>
      <c r="AF43" s="34">
        <f>AC43</f>
        <v>186000</v>
      </c>
      <c r="AG43" s="34">
        <v>0</v>
      </c>
      <c r="AH43" s="34">
        <v>0</v>
      </c>
      <c r="AI43" s="34">
        <v>186000</v>
      </c>
      <c r="AJ43" s="34">
        <v>0</v>
      </c>
      <c r="AK43" s="34">
        <v>0</v>
      </c>
      <c r="AL43" s="34">
        <f>AI43</f>
        <v>186000</v>
      </c>
      <c r="AM43" s="34">
        <v>0</v>
      </c>
      <c r="AN43" s="34">
        <v>0</v>
      </c>
      <c r="AO43" s="34">
        <v>186000</v>
      </c>
      <c r="AP43" s="34">
        <v>0</v>
      </c>
      <c r="AQ43" s="34">
        <v>0</v>
      </c>
      <c r="AR43" s="34">
        <f>AO43</f>
        <v>186000</v>
      </c>
      <c r="AS43" s="34">
        <v>0</v>
      </c>
      <c r="AT43" s="34">
        <v>0</v>
      </c>
      <c r="AU43" s="34">
        <v>186000</v>
      </c>
      <c r="AV43" s="34">
        <v>0</v>
      </c>
      <c r="AW43" s="34">
        <v>0</v>
      </c>
      <c r="AX43" s="34">
        <f>AU43</f>
        <v>186000</v>
      </c>
      <c r="AY43" s="34">
        <v>0</v>
      </c>
      <c r="AZ43" s="34">
        <v>0</v>
      </c>
      <c r="BA43" s="34"/>
      <c r="BB43" s="33">
        <f t="shared" ref="BB43" si="25">AC43-AO43</f>
        <v>0</v>
      </c>
      <c r="BC43" s="34">
        <v>0</v>
      </c>
      <c r="BD43" s="34">
        <v>0</v>
      </c>
      <c r="BE43" s="33">
        <f t="shared" ref="BE43" si="26">BB43</f>
        <v>0</v>
      </c>
      <c r="BF43" s="34">
        <v>0</v>
      </c>
      <c r="BG43" s="34">
        <v>0</v>
      </c>
    </row>
    <row r="44" spans="1:59" s="76" customFormat="1" ht="117" customHeight="1" x14ac:dyDescent="0.25">
      <c r="A44" s="50" t="s">
        <v>167</v>
      </c>
      <c r="B44" s="29" t="s">
        <v>168</v>
      </c>
      <c r="C44" s="30" t="s">
        <v>72</v>
      </c>
      <c r="D44" s="30" t="s">
        <v>85</v>
      </c>
      <c r="E44" s="30" t="s">
        <v>74</v>
      </c>
      <c r="F44" s="30" t="s">
        <v>75</v>
      </c>
      <c r="G44" s="30" t="s">
        <v>169</v>
      </c>
      <c r="H44" s="29" t="s">
        <v>97</v>
      </c>
      <c r="I44" s="29" t="s">
        <v>78</v>
      </c>
      <c r="J44" s="29" t="s">
        <v>79</v>
      </c>
      <c r="K44" s="37">
        <v>61404</v>
      </c>
      <c r="L44" s="32" t="s">
        <v>80</v>
      </c>
      <c r="M44" s="39" t="s">
        <v>242</v>
      </c>
      <c r="N44" s="32" t="s">
        <v>81</v>
      </c>
      <c r="O44" s="29" t="s">
        <v>82</v>
      </c>
      <c r="P44" s="33">
        <v>300000</v>
      </c>
      <c r="Q44" s="34">
        <v>0</v>
      </c>
      <c r="R44" s="34">
        <v>0</v>
      </c>
      <c r="S44" s="33">
        <v>300000</v>
      </c>
      <c r="T44" s="34">
        <v>0</v>
      </c>
      <c r="U44" s="34">
        <v>0</v>
      </c>
      <c r="V44" s="34">
        <v>0</v>
      </c>
      <c r="W44" s="33">
        <v>0</v>
      </c>
      <c r="X44" s="34">
        <v>0</v>
      </c>
      <c r="Y44" s="34">
        <v>0</v>
      </c>
      <c r="Z44" s="33">
        <v>0</v>
      </c>
      <c r="AA44" s="34">
        <v>0</v>
      </c>
      <c r="AB44" s="34">
        <v>0</v>
      </c>
      <c r="AC44" s="33">
        <v>301298.7</v>
      </c>
      <c r="AD44" s="34">
        <v>0</v>
      </c>
      <c r="AE44" s="34">
        <v>0</v>
      </c>
      <c r="AF44" s="33">
        <f>AC44</f>
        <v>301298.7</v>
      </c>
      <c r="AG44" s="34">
        <v>0</v>
      </c>
      <c r="AH44" s="34">
        <v>0</v>
      </c>
      <c r="AI44" s="33">
        <v>301298.7</v>
      </c>
      <c r="AJ44" s="34">
        <v>0</v>
      </c>
      <c r="AK44" s="34">
        <v>0</v>
      </c>
      <c r="AL44" s="33">
        <f>AI44</f>
        <v>301298.7</v>
      </c>
      <c r="AM44" s="34">
        <v>0</v>
      </c>
      <c r="AN44" s="34">
        <v>0</v>
      </c>
      <c r="AO44" s="33">
        <v>301298.7</v>
      </c>
      <c r="AP44" s="34">
        <v>0</v>
      </c>
      <c r="AQ44" s="34">
        <v>0</v>
      </c>
      <c r="AR44" s="33">
        <f>AO44</f>
        <v>301298.7</v>
      </c>
      <c r="AS44" s="34">
        <v>0</v>
      </c>
      <c r="AT44" s="34">
        <v>0</v>
      </c>
      <c r="AU44" s="33">
        <v>301298.7</v>
      </c>
      <c r="AV44" s="34">
        <v>0</v>
      </c>
      <c r="AW44" s="34">
        <v>0</v>
      </c>
      <c r="AX44" s="33">
        <f>AU44</f>
        <v>301298.7</v>
      </c>
      <c r="AY44" s="34">
        <v>0</v>
      </c>
      <c r="AZ44" s="34">
        <v>0</v>
      </c>
      <c r="BA44" s="34"/>
      <c r="BB44" s="33">
        <f t="shared" ref="BB44:BB46" si="27">AC44-AO44</f>
        <v>0</v>
      </c>
      <c r="BC44" s="34">
        <v>0</v>
      </c>
      <c r="BD44" s="34">
        <v>0</v>
      </c>
      <c r="BE44" s="33">
        <f t="shared" ref="BE44:BE46" si="28">BB44</f>
        <v>0</v>
      </c>
      <c r="BF44" s="34">
        <v>0</v>
      </c>
      <c r="BG44" s="34">
        <v>0</v>
      </c>
    </row>
    <row r="45" spans="1:59" s="76" customFormat="1" ht="136.5" customHeight="1" x14ac:dyDescent="0.25">
      <c r="A45" s="50" t="s">
        <v>170</v>
      </c>
      <c r="B45" s="29" t="s">
        <v>171</v>
      </c>
      <c r="C45" s="30" t="s">
        <v>72</v>
      </c>
      <c r="D45" s="30" t="s">
        <v>172</v>
      </c>
      <c r="E45" s="30" t="s">
        <v>236</v>
      </c>
      <c r="F45" s="30" t="s">
        <v>75</v>
      </c>
      <c r="G45" s="30" t="s">
        <v>173</v>
      </c>
      <c r="H45" s="29" t="s">
        <v>97</v>
      </c>
      <c r="I45" s="29" t="s">
        <v>78</v>
      </c>
      <c r="J45" s="29" t="s">
        <v>79</v>
      </c>
      <c r="K45" s="37">
        <v>24601</v>
      </c>
      <c r="L45" s="32" t="s">
        <v>80</v>
      </c>
      <c r="M45" s="39" t="s">
        <v>242</v>
      </c>
      <c r="N45" s="32" t="s">
        <v>81</v>
      </c>
      <c r="O45" s="29" t="s">
        <v>82</v>
      </c>
      <c r="P45" s="33">
        <v>420000</v>
      </c>
      <c r="Q45" s="34">
        <v>0</v>
      </c>
      <c r="R45" s="34">
        <v>0</v>
      </c>
      <c r="S45" s="33">
        <v>420000</v>
      </c>
      <c r="T45" s="34">
        <v>0</v>
      </c>
      <c r="U45" s="34">
        <v>0</v>
      </c>
      <c r="V45" s="34">
        <v>0</v>
      </c>
      <c r="W45" s="33">
        <v>408348.42</v>
      </c>
      <c r="X45" s="34">
        <v>0</v>
      </c>
      <c r="Y45" s="34">
        <v>0</v>
      </c>
      <c r="Z45" s="33">
        <v>408348.42</v>
      </c>
      <c r="AA45" s="34">
        <v>0</v>
      </c>
      <c r="AB45" s="34">
        <v>0</v>
      </c>
      <c r="AC45" s="33">
        <v>408348.42</v>
      </c>
      <c r="AD45" s="34">
        <v>0</v>
      </c>
      <c r="AE45" s="34">
        <v>0</v>
      </c>
      <c r="AF45" s="33">
        <f>AC45</f>
        <v>408348.42</v>
      </c>
      <c r="AG45" s="34">
        <v>0</v>
      </c>
      <c r="AH45" s="34">
        <v>0</v>
      </c>
      <c r="AI45" s="33">
        <v>408348.42</v>
      </c>
      <c r="AJ45" s="34">
        <v>0</v>
      </c>
      <c r="AK45" s="34">
        <v>0</v>
      </c>
      <c r="AL45" s="33">
        <f>AI45</f>
        <v>408348.42</v>
      </c>
      <c r="AM45" s="34">
        <v>0</v>
      </c>
      <c r="AN45" s="34">
        <v>0</v>
      </c>
      <c r="AO45" s="33">
        <v>408348.42</v>
      </c>
      <c r="AP45" s="34">
        <v>0</v>
      </c>
      <c r="AQ45" s="34">
        <v>0</v>
      </c>
      <c r="AR45" s="33">
        <f>AO45</f>
        <v>408348.42</v>
      </c>
      <c r="AS45" s="34">
        <v>0</v>
      </c>
      <c r="AT45" s="34">
        <v>0</v>
      </c>
      <c r="AU45" s="33">
        <v>408348.42</v>
      </c>
      <c r="AV45" s="34">
        <v>0</v>
      </c>
      <c r="AW45" s="34">
        <v>0</v>
      </c>
      <c r="AX45" s="33">
        <f>AU45</f>
        <v>408348.42</v>
      </c>
      <c r="AY45" s="34">
        <v>0</v>
      </c>
      <c r="AZ45" s="34">
        <v>0</v>
      </c>
      <c r="BA45" s="34"/>
      <c r="BB45" s="33">
        <f t="shared" si="27"/>
        <v>0</v>
      </c>
      <c r="BC45" s="34">
        <v>0</v>
      </c>
      <c r="BD45" s="33">
        <v>0</v>
      </c>
      <c r="BE45" s="34">
        <v>0</v>
      </c>
      <c r="BF45" s="34">
        <v>0</v>
      </c>
      <c r="BG45" s="34">
        <v>0</v>
      </c>
    </row>
    <row r="46" spans="1:59" ht="109.5" customHeight="1" x14ac:dyDescent="0.25">
      <c r="A46" s="77" t="s">
        <v>256</v>
      </c>
      <c r="B46" s="29" t="s">
        <v>257</v>
      </c>
      <c r="C46" s="30" t="s">
        <v>72</v>
      </c>
      <c r="D46" s="30" t="s">
        <v>72</v>
      </c>
      <c r="E46" s="30" t="s">
        <v>74</v>
      </c>
      <c r="F46" s="30" t="s">
        <v>75</v>
      </c>
      <c r="G46" s="30" t="s">
        <v>177</v>
      </c>
      <c r="H46" s="29" t="s">
        <v>178</v>
      </c>
      <c r="I46" s="29" t="s">
        <v>78</v>
      </c>
      <c r="J46" s="29" t="s">
        <v>79</v>
      </c>
      <c r="K46" s="37">
        <v>61404</v>
      </c>
      <c r="L46" s="32" t="s">
        <v>80</v>
      </c>
      <c r="M46" s="39" t="s">
        <v>242</v>
      </c>
      <c r="N46" s="32" t="s">
        <v>81</v>
      </c>
      <c r="O46" s="29" t="s">
        <v>82</v>
      </c>
      <c r="P46" s="33">
        <v>480000</v>
      </c>
      <c r="Q46" s="34">
        <v>0</v>
      </c>
      <c r="R46" s="34">
        <v>0</v>
      </c>
      <c r="S46" s="33">
        <v>480000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3">
        <v>480000</v>
      </c>
      <c r="AD46" s="34">
        <v>0</v>
      </c>
      <c r="AE46" s="34">
        <v>0</v>
      </c>
      <c r="AF46" s="33">
        <f>AC46</f>
        <v>480000</v>
      </c>
      <c r="AG46" s="34">
        <v>0</v>
      </c>
      <c r="AH46" s="34">
        <v>0</v>
      </c>
      <c r="AI46" s="33">
        <v>480000</v>
      </c>
      <c r="AJ46" s="34">
        <v>0</v>
      </c>
      <c r="AK46" s="34">
        <v>0</v>
      </c>
      <c r="AL46" s="33">
        <f>AI46</f>
        <v>480000</v>
      </c>
      <c r="AM46" s="34">
        <v>0</v>
      </c>
      <c r="AN46" s="34">
        <v>0</v>
      </c>
      <c r="AO46" s="33">
        <v>480000</v>
      </c>
      <c r="AP46" s="34">
        <v>0</v>
      </c>
      <c r="AQ46" s="34">
        <v>0</v>
      </c>
      <c r="AR46" s="33">
        <f>AO46</f>
        <v>480000</v>
      </c>
      <c r="AS46" s="34">
        <v>0</v>
      </c>
      <c r="AT46" s="34">
        <v>0</v>
      </c>
      <c r="AU46" s="33">
        <v>480000</v>
      </c>
      <c r="AV46" s="34">
        <v>0</v>
      </c>
      <c r="AW46" s="34">
        <v>0</v>
      </c>
      <c r="AX46" s="33">
        <f>AU46</f>
        <v>480000</v>
      </c>
      <c r="AY46" s="34">
        <v>0</v>
      </c>
      <c r="AZ46" s="34">
        <v>0</v>
      </c>
      <c r="BA46" s="34"/>
      <c r="BB46" s="33">
        <f t="shared" si="27"/>
        <v>0</v>
      </c>
      <c r="BC46" s="34">
        <v>0</v>
      </c>
      <c r="BD46" s="34">
        <v>0</v>
      </c>
      <c r="BE46" s="33">
        <f t="shared" si="28"/>
        <v>0</v>
      </c>
      <c r="BF46" s="34">
        <v>0</v>
      </c>
      <c r="BG46" s="34">
        <v>0</v>
      </c>
    </row>
    <row r="47" spans="1:59" ht="106.5" customHeight="1" x14ac:dyDescent="0.25">
      <c r="A47" s="70" t="s">
        <v>174</v>
      </c>
      <c r="B47" s="64" t="s">
        <v>175</v>
      </c>
      <c r="C47" s="65" t="s">
        <v>72</v>
      </c>
      <c r="D47" s="65" t="s">
        <v>176</v>
      </c>
      <c r="E47" s="65" t="s">
        <v>74</v>
      </c>
      <c r="F47" s="65" t="s">
        <v>75</v>
      </c>
      <c r="G47" s="65"/>
      <c r="H47" s="64"/>
      <c r="I47" s="64"/>
      <c r="J47" s="64" t="s">
        <v>79</v>
      </c>
      <c r="K47" s="66"/>
      <c r="L47" s="67"/>
      <c r="M47" s="66"/>
      <c r="N47" s="67"/>
      <c r="O47" s="64" t="s">
        <v>82</v>
      </c>
      <c r="P47" s="68"/>
      <c r="Q47" s="69">
        <v>0</v>
      </c>
      <c r="R47" s="69">
        <v>0</v>
      </c>
      <c r="S47" s="68"/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0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69">
        <v>0</v>
      </c>
      <c r="AN47" s="69">
        <v>0</v>
      </c>
      <c r="AO47" s="69">
        <v>0</v>
      </c>
      <c r="AP47" s="69">
        <v>0</v>
      </c>
      <c r="AQ47" s="69">
        <v>0</v>
      </c>
      <c r="AR47" s="69">
        <v>0</v>
      </c>
      <c r="AS47" s="69">
        <v>0</v>
      </c>
      <c r="AT47" s="69">
        <v>0</v>
      </c>
      <c r="AU47" s="69">
        <v>0</v>
      </c>
      <c r="AV47" s="69">
        <v>0</v>
      </c>
      <c r="AW47" s="69">
        <v>0</v>
      </c>
      <c r="AX47" s="69">
        <v>0</v>
      </c>
      <c r="AY47" s="34">
        <v>0</v>
      </c>
      <c r="AZ47" s="69">
        <v>0</v>
      </c>
      <c r="BA47" s="69"/>
      <c r="BB47" s="69">
        <v>0</v>
      </c>
      <c r="BC47" s="34">
        <v>0</v>
      </c>
      <c r="BD47" s="69">
        <v>0</v>
      </c>
      <c r="BE47" s="69">
        <v>0</v>
      </c>
      <c r="BF47" s="69">
        <v>0</v>
      </c>
      <c r="BG47" s="69">
        <v>0</v>
      </c>
    </row>
    <row r="48" spans="1:59" s="73" customFormat="1" ht="17.25" customHeight="1" x14ac:dyDescent="0.25">
      <c r="A48" s="52"/>
      <c r="B48" s="53"/>
      <c r="C48" s="43"/>
      <c r="D48" s="43"/>
      <c r="E48" s="43"/>
      <c r="F48" s="43"/>
      <c r="G48" s="43"/>
      <c r="H48" s="44"/>
      <c r="I48" s="44"/>
      <c r="J48" s="44"/>
      <c r="K48" s="54"/>
      <c r="L48" s="55"/>
      <c r="M48" s="54"/>
      <c r="N48" s="55"/>
      <c r="O48" s="44"/>
      <c r="P48" s="45"/>
      <c r="Q48" s="41"/>
      <c r="R48" s="41"/>
      <c r="S48" s="45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34"/>
      <c r="AZ48" s="41"/>
      <c r="BA48" s="41"/>
      <c r="BB48" s="41"/>
      <c r="BC48" s="41"/>
      <c r="BD48" s="41"/>
      <c r="BE48" s="41"/>
      <c r="BF48" s="41"/>
      <c r="BG48" s="41"/>
    </row>
    <row r="49" spans="1:59" s="76" customFormat="1" ht="103.5" customHeight="1" x14ac:dyDescent="0.25">
      <c r="A49" s="72" t="s">
        <v>181</v>
      </c>
      <c r="B49" s="29" t="s">
        <v>182</v>
      </c>
      <c r="C49" s="30" t="s">
        <v>72</v>
      </c>
      <c r="D49" s="30" t="s">
        <v>108</v>
      </c>
      <c r="E49" s="30" t="s">
        <v>74</v>
      </c>
      <c r="F49" s="30" t="s">
        <v>75</v>
      </c>
      <c r="G49" s="30" t="s">
        <v>183</v>
      </c>
      <c r="H49" s="29" t="s">
        <v>178</v>
      </c>
      <c r="I49" s="29" t="s">
        <v>78</v>
      </c>
      <c r="J49" s="29" t="s">
        <v>79</v>
      </c>
      <c r="K49" s="38" t="s">
        <v>184</v>
      </c>
      <c r="L49" s="32" t="s">
        <v>80</v>
      </c>
      <c r="M49" s="39" t="s">
        <v>185</v>
      </c>
      <c r="N49" s="32" t="s">
        <v>81</v>
      </c>
      <c r="O49" s="29" t="s">
        <v>82</v>
      </c>
      <c r="P49" s="36">
        <v>2126733.21</v>
      </c>
      <c r="Q49" s="34">
        <v>0</v>
      </c>
      <c r="R49" s="34">
        <v>0</v>
      </c>
      <c r="S49" s="36">
        <v>2126733.21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2126733.21</v>
      </c>
      <c r="AD49" s="34">
        <v>0</v>
      </c>
      <c r="AE49" s="34">
        <v>0</v>
      </c>
      <c r="AF49" s="34">
        <f t="shared" ref="AF49:AF55" si="29">AC49</f>
        <v>2126733.21</v>
      </c>
      <c r="AG49" s="34">
        <v>0</v>
      </c>
      <c r="AH49" s="34">
        <v>0</v>
      </c>
      <c r="AI49" s="34">
        <v>2126733.21</v>
      </c>
      <c r="AJ49" s="34">
        <v>0</v>
      </c>
      <c r="AK49" s="34">
        <v>0</v>
      </c>
      <c r="AL49" s="34">
        <f t="shared" ref="AL49:AL55" si="30">AI49</f>
        <v>2126733.21</v>
      </c>
      <c r="AM49" s="34">
        <v>0</v>
      </c>
      <c r="AN49" s="34">
        <v>0</v>
      </c>
      <c r="AO49" s="34">
        <v>2126733.21</v>
      </c>
      <c r="AP49" s="34">
        <v>0</v>
      </c>
      <c r="AQ49" s="34">
        <v>0</v>
      </c>
      <c r="AR49" s="34">
        <f t="shared" ref="AR49:AR55" si="31">AO49</f>
        <v>2126733.21</v>
      </c>
      <c r="AS49" s="34">
        <v>0</v>
      </c>
      <c r="AT49" s="34">
        <v>0</v>
      </c>
      <c r="AU49" s="34">
        <v>2126733.21</v>
      </c>
      <c r="AV49" s="34">
        <v>0</v>
      </c>
      <c r="AW49" s="34">
        <v>0</v>
      </c>
      <c r="AX49" s="34">
        <f t="shared" ref="AX49:AX55" si="32">AU49</f>
        <v>2126733.21</v>
      </c>
      <c r="AY49" s="34">
        <v>0</v>
      </c>
      <c r="AZ49" s="34">
        <v>0</v>
      </c>
      <c r="BA49" s="34"/>
      <c r="BB49" s="33">
        <f t="shared" ref="BB49" si="33">AC49-AO49</f>
        <v>0</v>
      </c>
      <c r="BC49" s="34">
        <v>0</v>
      </c>
      <c r="BD49" s="34">
        <v>0</v>
      </c>
      <c r="BE49" s="33">
        <f t="shared" ref="BE49" si="34">BB49</f>
        <v>0</v>
      </c>
      <c r="BF49" s="34">
        <v>0</v>
      </c>
      <c r="BG49" s="34">
        <v>0</v>
      </c>
    </row>
    <row r="50" spans="1:59" ht="99" customHeight="1" x14ac:dyDescent="0.25">
      <c r="A50" s="71" t="s">
        <v>259</v>
      </c>
      <c r="B50" s="56" t="s">
        <v>258</v>
      </c>
      <c r="C50" s="30" t="s">
        <v>72</v>
      </c>
      <c r="D50" s="30" t="s">
        <v>72</v>
      </c>
      <c r="E50" s="30" t="s">
        <v>236</v>
      </c>
      <c r="F50" s="30" t="s">
        <v>75</v>
      </c>
      <c r="G50" s="30" t="s">
        <v>260</v>
      </c>
      <c r="H50" s="29" t="s">
        <v>178</v>
      </c>
      <c r="I50" s="29" t="s">
        <v>78</v>
      </c>
      <c r="J50" s="29" t="s">
        <v>79</v>
      </c>
      <c r="K50" s="37">
        <v>24101</v>
      </c>
      <c r="L50" s="32" t="s">
        <v>80</v>
      </c>
      <c r="M50" s="39" t="s">
        <v>261</v>
      </c>
      <c r="N50" s="32" t="s">
        <v>81</v>
      </c>
      <c r="O50" s="29" t="s">
        <v>82</v>
      </c>
      <c r="P50" s="33">
        <v>336223.8</v>
      </c>
      <c r="Q50" s="34">
        <v>0</v>
      </c>
      <c r="R50" s="34">
        <v>0</v>
      </c>
      <c r="S50" s="33">
        <v>336223.8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336223.8</v>
      </c>
      <c r="AD50" s="34">
        <v>0</v>
      </c>
      <c r="AE50" s="34">
        <v>0</v>
      </c>
      <c r="AF50" s="34">
        <f t="shared" si="29"/>
        <v>336223.8</v>
      </c>
      <c r="AG50" s="34">
        <v>0</v>
      </c>
      <c r="AH50" s="34">
        <v>0</v>
      </c>
      <c r="AI50" s="34">
        <v>336223.8</v>
      </c>
      <c r="AJ50" s="34">
        <v>0</v>
      </c>
      <c r="AK50" s="34">
        <v>0</v>
      </c>
      <c r="AL50" s="34">
        <f t="shared" si="30"/>
        <v>336223.8</v>
      </c>
      <c r="AM50" s="34">
        <v>0</v>
      </c>
      <c r="AN50" s="34">
        <v>0</v>
      </c>
      <c r="AO50" s="34">
        <v>336223.8</v>
      </c>
      <c r="AP50" s="34">
        <v>0</v>
      </c>
      <c r="AQ50" s="34">
        <v>0</v>
      </c>
      <c r="AR50" s="34">
        <f t="shared" si="31"/>
        <v>336223.8</v>
      </c>
      <c r="AS50" s="34">
        <v>0</v>
      </c>
      <c r="AT50" s="34">
        <v>0</v>
      </c>
      <c r="AU50" s="34">
        <v>336223.8</v>
      </c>
      <c r="AV50" s="34">
        <v>0</v>
      </c>
      <c r="AW50" s="34">
        <v>0</v>
      </c>
      <c r="AX50" s="34">
        <f t="shared" si="32"/>
        <v>336223.8</v>
      </c>
      <c r="AY50" s="34">
        <v>0</v>
      </c>
      <c r="AZ50" s="34">
        <v>0</v>
      </c>
      <c r="BA50" s="34"/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</row>
    <row r="51" spans="1:59" ht="112.5" customHeight="1" x14ac:dyDescent="0.25">
      <c r="A51" s="71" t="s">
        <v>186</v>
      </c>
      <c r="B51" s="56" t="s">
        <v>187</v>
      </c>
      <c r="C51" s="30" t="s">
        <v>72</v>
      </c>
      <c r="D51" s="30" t="s">
        <v>188</v>
      </c>
      <c r="E51" s="30" t="s">
        <v>74</v>
      </c>
      <c r="F51" s="30" t="s">
        <v>75</v>
      </c>
      <c r="G51" s="30" t="s">
        <v>189</v>
      </c>
      <c r="H51" s="29" t="s">
        <v>114</v>
      </c>
      <c r="I51" s="29" t="s">
        <v>78</v>
      </c>
      <c r="J51" s="29" t="s">
        <v>79</v>
      </c>
      <c r="K51" s="31">
        <v>61605</v>
      </c>
      <c r="L51" s="32" t="s">
        <v>80</v>
      </c>
      <c r="M51" s="39" t="s">
        <v>185</v>
      </c>
      <c r="N51" s="32" t="s">
        <v>81</v>
      </c>
      <c r="O51" s="29" t="s">
        <v>82</v>
      </c>
      <c r="P51" s="33">
        <v>1819904</v>
      </c>
      <c r="Q51" s="34">
        <v>0</v>
      </c>
      <c r="R51" s="34">
        <v>0</v>
      </c>
      <c r="S51" s="33">
        <f>P51</f>
        <v>1819904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1819904</v>
      </c>
      <c r="AD51" s="34">
        <v>0</v>
      </c>
      <c r="AE51" s="34">
        <v>0</v>
      </c>
      <c r="AF51" s="34">
        <f t="shared" si="29"/>
        <v>1819904</v>
      </c>
      <c r="AG51" s="34">
        <v>0</v>
      </c>
      <c r="AH51" s="34">
        <v>0</v>
      </c>
      <c r="AI51" s="34">
        <v>1819904</v>
      </c>
      <c r="AJ51" s="34">
        <v>0</v>
      </c>
      <c r="AK51" s="34">
        <v>0</v>
      </c>
      <c r="AL51" s="34">
        <f t="shared" si="30"/>
        <v>1819904</v>
      </c>
      <c r="AM51" s="34">
        <v>0</v>
      </c>
      <c r="AN51" s="34">
        <v>0</v>
      </c>
      <c r="AO51" s="34">
        <v>1819904</v>
      </c>
      <c r="AP51" s="34">
        <v>0</v>
      </c>
      <c r="AQ51" s="34">
        <v>0</v>
      </c>
      <c r="AR51" s="34">
        <f t="shared" si="31"/>
        <v>1819904</v>
      </c>
      <c r="AS51" s="34">
        <v>0</v>
      </c>
      <c r="AT51" s="34">
        <v>0</v>
      </c>
      <c r="AU51" s="34">
        <v>1819904</v>
      </c>
      <c r="AV51" s="34">
        <v>0</v>
      </c>
      <c r="AW51" s="34">
        <v>0</v>
      </c>
      <c r="AX51" s="34">
        <f t="shared" si="32"/>
        <v>1819904</v>
      </c>
      <c r="AY51" s="34">
        <v>0</v>
      </c>
      <c r="AZ51" s="34">
        <v>0</v>
      </c>
      <c r="BA51" s="34"/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4">
        <v>0</v>
      </c>
    </row>
    <row r="52" spans="1:59" ht="99" customHeight="1" x14ac:dyDescent="0.25">
      <c r="A52" s="71" t="s">
        <v>251</v>
      </c>
      <c r="B52" s="56" t="s">
        <v>252</v>
      </c>
      <c r="C52" s="30" t="s">
        <v>72</v>
      </c>
      <c r="D52" s="30" t="s">
        <v>253</v>
      </c>
      <c r="E52" s="30" t="s">
        <v>236</v>
      </c>
      <c r="F52" s="30" t="s">
        <v>75</v>
      </c>
      <c r="G52" s="30" t="s">
        <v>197</v>
      </c>
      <c r="H52" s="29" t="s">
        <v>198</v>
      </c>
      <c r="I52" s="29" t="s">
        <v>78</v>
      </c>
      <c r="J52" s="29" t="s">
        <v>79</v>
      </c>
      <c r="K52" s="31">
        <v>24201</v>
      </c>
      <c r="L52" s="32" t="s">
        <v>80</v>
      </c>
      <c r="M52" s="39" t="s">
        <v>185</v>
      </c>
      <c r="N52" s="32" t="s">
        <v>81</v>
      </c>
      <c r="O52" s="29" t="s">
        <v>82</v>
      </c>
      <c r="P52" s="33">
        <v>153896.88</v>
      </c>
      <c r="Q52" s="34">
        <v>0</v>
      </c>
      <c r="R52" s="34">
        <v>0</v>
      </c>
      <c r="S52" s="33">
        <f>P52</f>
        <v>153896.88</v>
      </c>
      <c r="T52" s="34">
        <v>0</v>
      </c>
      <c r="U52" s="34">
        <v>0</v>
      </c>
      <c r="V52" s="34">
        <v>0</v>
      </c>
      <c r="W52" s="34">
        <v>131951.03</v>
      </c>
      <c r="X52" s="34">
        <v>0</v>
      </c>
      <c r="Y52" s="34">
        <v>0</v>
      </c>
      <c r="Z52" s="34">
        <v>131951.03</v>
      </c>
      <c r="AA52" s="34">
        <v>0</v>
      </c>
      <c r="AB52" s="34">
        <v>0</v>
      </c>
      <c r="AC52" s="34">
        <v>131951.03</v>
      </c>
      <c r="AD52" s="34">
        <v>0</v>
      </c>
      <c r="AE52" s="34">
        <v>0</v>
      </c>
      <c r="AF52" s="34">
        <f t="shared" si="29"/>
        <v>131951.03</v>
      </c>
      <c r="AG52" s="34">
        <v>0</v>
      </c>
      <c r="AH52" s="34">
        <v>0</v>
      </c>
      <c r="AI52" s="34">
        <v>131951.03</v>
      </c>
      <c r="AJ52" s="34">
        <v>0</v>
      </c>
      <c r="AK52" s="34">
        <v>0</v>
      </c>
      <c r="AL52" s="34">
        <f t="shared" si="30"/>
        <v>131951.03</v>
      </c>
      <c r="AM52" s="34">
        <v>0</v>
      </c>
      <c r="AN52" s="34">
        <v>0</v>
      </c>
      <c r="AO52" s="34">
        <v>131951.03</v>
      </c>
      <c r="AP52" s="34">
        <v>0</v>
      </c>
      <c r="AQ52" s="34">
        <v>0</v>
      </c>
      <c r="AR52" s="34">
        <f t="shared" si="31"/>
        <v>131951.03</v>
      </c>
      <c r="AS52" s="34">
        <v>0</v>
      </c>
      <c r="AT52" s="34">
        <v>0</v>
      </c>
      <c r="AU52" s="34">
        <v>131951.03</v>
      </c>
      <c r="AV52" s="34">
        <v>0</v>
      </c>
      <c r="AW52" s="34">
        <v>0</v>
      </c>
      <c r="AX52" s="34">
        <f t="shared" si="32"/>
        <v>131951.03</v>
      </c>
      <c r="AY52" s="34">
        <v>0</v>
      </c>
      <c r="AZ52" s="34">
        <v>0</v>
      </c>
      <c r="BA52" s="34"/>
      <c r="BB52" s="33">
        <f t="shared" ref="BB52" si="35">AC52-AO52</f>
        <v>0</v>
      </c>
      <c r="BC52" s="34">
        <v>0</v>
      </c>
      <c r="BD52" s="34">
        <v>0</v>
      </c>
      <c r="BE52" s="33">
        <f t="shared" ref="BE52" si="36">BB52</f>
        <v>0</v>
      </c>
      <c r="BF52" s="34">
        <v>0</v>
      </c>
      <c r="BG52" s="34">
        <v>0</v>
      </c>
    </row>
    <row r="53" spans="1:59" ht="99.75" customHeight="1" x14ac:dyDescent="0.25">
      <c r="A53" s="71" t="s">
        <v>254</v>
      </c>
      <c r="B53" s="56" t="s">
        <v>255</v>
      </c>
      <c r="C53" s="30" t="s">
        <v>72</v>
      </c>
      <c r="D53" s="30" t="s">
        <v>72</v>
      </c>
      <c r="E53" s="30" t="s">
        <v>236</v>
      </c>
      <c r="F53" s="30" t="s">
        <v>75</v>
      </c>
      <c r="G53" s="30">
        <v>15</v>
      </c>
      <c r="H53" s="29" t="s">
        <v>199</v>
      </c>
      <c r="I53" s="29" t="s">
        <v>78</v>
      </c>
      <c r="J53" s="29" t="s">
        <v>79</v>
      </c>
      <c r="K53" s="31">
        <v>24101</v>
      </c>
      <c r="L53" s="32" t="s">
        <v>80</v>
      </c>
      <c r="M53" s="39" t="s">
        <v>185</v>
      </c>
      <c r="N53" s="32" t="s">
        <v>81</v>
      </c>
      <c r="O53" s="29" t="s">
        <v>82</v>
      </c>
      <c r="P53" s="33">
        <v>200000</v>
      </c>
      <c r="Q53" s="34">
        <v>0</v>
      </c>
      <c r="R53" s="34">
        <v>0</v>
      </c>
      <c r="S53" s="33">
        <f>P53</f>
        <v>200000</v>
      </c>
      <c r="T53" s="34">
        <v>0</v>
      </c>
      <c r="U53" s="34">
        <v>0</v>
      </c>
      <c r="V53" s="34">
        <v>0</v>
      </c>
      <c r="W53" s="34">
        <v>336223.8</v>
      </c>
      <c r="X53" s="34">
        <v>0</v>
      </c>
      <c r="Y53" s="34">
        <v>0</v>
      </c>
      <c r="Z53" s="34">
        <v>336223.8</v>
      </c>
      <c r="AA53" s="34">
        <v>0</v>
      </c>
      <c r="AB53" s="34">
        <v>0</v>
      </c>
      <c r="AC53" s="34">
        <v>272000</v>
      </c>
      <c r="AD53" s="34">
        <v>0</v>
      </c>
      <c r="AE53" s="34">
        <v>0</v>
      </c>
      <c r="AF53" s="34">
        <f t="shared" si="29"/>
        <v>272000</v>
      </c>
      <c r="AG53" s="34">
        <v>0</v>
      </c>
      <c r="AH53" s="34">
        <v>0</v>
      </c>
      <c r="AI53" s="34">
        <v>272000</v>
      </c>
      <c r="AJ53" s="34">
        <v>0</v>
      </c>
      <c r="AK53" s="34">
        <v>0</v>
      </c>
      <c r="AL53" s="34">
        <f t="shared" si="30"/>
        <v>272000</v>
      </c>
      <c r="AM53" s="34">
        <v>0</v>
      </c>
      <c r="AN53" s="34">
        <v>0</v>
      </c>
      <c r="AO53" s="34">
        <v>272000</v>
      </c>
      <c r="AP53" s="34">
        <v>0</v>
      </c>
      <c r="AQ53" s="34">
        <v>0</v>
      </c>
      <c r="AR53" s="34">
        <f t="shared" si="31"/>
        <v>272000</v>
      </c>
      <c r="AS53" s="34">
        <v>0</v>
      </c>
      <c r="AT53" s="34">
        <v>0</v>
      </c>
      <c r="AU53" s="34">
        <v>272000</v>
      </c>
      <c r="AV53" s="34">
        <v>0</v>
      </c>
      <c r="AW53" s="34">
        <v>0</v>
      </c>
      <c r="AX53" s="34">
        <f t="shared" si="32"/>
        <v>272000</v>
      </c>
      <c r="AY53" s="34">
        <v>0</v>
      </c>
      <c r="AZ53" s="34">
        <v>0</v>
      </c>
      <c r="BA53" s="34"/>
      <c r="BB53" s="33">
        <f t="shared" ref="BB53" si="37">AC53-AO53</f>
        <v>0</v>
      </c>
      <c r="BC53" s="34">
        <v>0</v>
      </c>
      <c r="BD53" s="34">
        <v>0</v>
      </c>
      <c r="BE53" s="33">
        <f t="shared" ref="BE53" si="38">BB53</f>
        <v>0</v>
      </c>
      <c r="BF53" s="34">
        <v>0</v>
      </c>
      <c r="BG53" s="34">
        <v>0</v>
      </c>
    </row>
    <row r="54" spans="1:59" s="76" customFormat="1" ht="102" customHeight="1" x14ac:dyDescent="0.25">
      <c r="A54" s="71" t="s">
        <v>222</v>
      </c>
      <c r="B54" s="56" t="s">
        <v>223</v>
      </c>
      <c r="C54" s="30" t="s">
        <v>72</v>
      </c>
      <c r="D54" s="30" t="s">
        <v>188</v>
      </c>
      <c r="E54" s="30" t="s">
        <v>74</v>
      </c>
      <c r="F54" s="30" t="s">
        <v>75</v>
      </c>
      <c r="G54" s="30" t="s">
        <v>234</v>
      </c>
      <c r="H54" s="29" t="s">
        <v>114</v>
      </c>
      <c r="I54" s="29" t="s">
        <v>78</v>
      </c>
      <c r="J54" s="29" t="s">
        <v>79</v>
      </c>
      <c r="K54" s="31">
        <v>61605</v>
      </c>
      <c r="L54" s="32" t="s">
        <v>80</v>
      </c>
      <c r="M54" s="39" t="s">
        <v>185</v>
      </c>
      <c r="N54" s="32" t="s">
        <v>81</v>
      </c>
      <c r="O54" s="29" t="s">
        <v>82</v>
      </c>
      <c r="P54" s="33">
        <v>1462345.03</v>
      </c>
      <c r="Q54" s="34">
        <v>0</v>
      </c>
      <c r="R54" s="34">
        <v>0</v>
      </c>
      <c r="S54" s="33">
        <f>P54</f>
        <v>1462345.03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1462345.03</v>
      </c>
      <c r="AD54" s="34">
        <v>0</v>
      </c>
      <c r="AE54" s="34">
        <v>0</v>
      </c>
      <c r="AF54" s="33">
        <f t="shared" si="29"/>
        <v>1462345.03</v>
      </c>
      <c r="AG54" s="34">
        <v>0</v>
      </c>
      <c r="AH54" s="34">
        <v>0</v>
      </c>
      <c r="AI54" s="33">
        <v>1462345.03</v>
      </c>
      <c r="AJ54" s="34">
        <v>0</v>
      </c>
      <c r="AK54" s="34">
        <v>0</v>
      </c>
      <c r="AL54" s="33">
        <f t="shared" si="30"/>
        <v>1462345.03</v>
      </c>
      <c r="AM54" s="34">
        <v>0</v>
      </c>
      <c r="AN54" s="34">
        <v>0</v>
      </c>
      <c r="AO54" s="33">
        <v>1462345.03</v>
      </c>
      <c r="AP54" s="34">
        <v>0</v>
      </c>
      <c r="AQ54" s="34">
        <v>0</v>
      </c>
      <c r="AR54" s="33">
        <f t="shared" si="31"/>
        <v>1462345.03</v>
      </c>
      <c r="AS54" s="34">
        <v>0</v>
      </c>
      <c r="AT54" s="34">
        <v>0</v>
      </c>
      <c r="AU54" s="33">
        <v>1462345.03</v>
      </c>
      <c r="AV54" s="34">
        <v>0</v>
      </c>
      <c r="AW54" s="34">
        <v>0</v>
      </c>
      <c r="AX54" s="33">
        <f t="shared" si="32"/>
        <v>1462345.03</v>
      </c>
      <c r="AY54" s="34">
        <v>0</v>
      </c>
      <c r="AZ54" s="34">
        <v>0</v>
      </c>
      <c r="BA54" s="34"/>
      <c r="BB54" s="33">
        <f t="shared" ref="BB54:BB57" si="39">AC54-AO54</f>
        <v>0</v>
      </c>
      <c r="BC54" s="34">
        <v>0</v>
      </c>
      <c r="BD54" s="34">
        <v>0</v>
      </c>
      <c r="BE54" s="33">
        <f t="shared" ref="BE54:BE57" si="40">BB54</f>
        <v>0</v>
      </c>
      <c r="BF54" s="34">
        <v>0</v>
      </c>
      <c r="BG54" s="34">
        <v>0</v>
      </c>
    </row>
    <row r="55" spans="1:59" s="76" customFormat="1" ht="102" customHeight="1" x14ac:dyDescent="0.25">
      <c r="A55" s="71" t="s">
        <v>262</v>
      </c>
      <c r="B55" s="56" t="s">
        <v>263</v>
      </c>
      <c r="C55" s="30" t="s">
        <v>72</v>
      </c>
      <c r="D55" s="30" t="s">
        <v>180</v>
      </c>
      <c r="E55" s="30" t="s">
        <v>74</v>
      </c>
      <c r="F55" s="30" t="s">
        <v>75</v>
      </c>
      <c r="G55" s="30" t="s">
        <v>264</v>
      </c>
      <c r="H55" s="29" t="s">
        <v>198</v>
      </c>
      <c r="I55" s="29" t="s">
        <v>78</v>
      </c>
      <c r="J55" s="29" t="s">
        <v>79</v>
      </c>
      <c r="K55" s="31">
        <v>61202</v>
      </c>
      <c r="L55" s="32" t="s">
        <v>80</v>
      </c>
      <c r="M55" s="39" t="s">
        <v>265</v>
      </c>
      <c r="N55" s="32" t="s">
        <v>81</v>
      </c>
      <c r="O55" s="29" t="s">
        <v>82</v>
      </c>
      <c r="P55" s="33">
        <v>1462346.03</v>
      </c>
      <c r="Q55" s="34">
        <v>0</v>
      </c>
      <c r="R55" s="34">
        <v>0</v>
      </c>
      <c r="S55" s="33">
        <f>P55</f>
        <v>1462346.03</v>
      </c>
      <c r="T55" s="34">
        <v>0</v>
      </c>
      <c r="U55" s="34">
        <v>0</v>
      </c>
      <c r="V55" s="34">
        <v>0</v>
      </c>
      <c r="W55" s="34">
        <v>503111.9</v>
      </c>
      <c r="X55" s="34">
        <v>0</v>
      </c>
      <c r="Y55" s="34">
        <v>0</v>
      </c>
      <c r="Z55" s="34">
        <v>503111.9</v>
      </c>
      <c r="AA55" s="34">
        <v>0</v>
      </c>
      <c r="AB55" s="34">
        <v>0</v>
      </c>
      <c r="AC55" s="34">
        <v>503111.9</v>
      </c>
      <c r="AD55" s="34">
        <v>0</v>
      </c>
      <c r="AE55" s="34">
        <v>0</v>
      </c>
      <c r="AF55" s="33">
        <f t="shared" si="29"/>
        <v>503111.9</v>
      </c>
      <c r="AG55" s="34">
        <v>0</v>
      </c>
      <c r="AH55" s="34">
        <v>0</v>
      </c>
      <c r="AI55" s="34">
        <v>503111.9</v>
      </c>
      <c r="AJ55" s="34">
        <v>0</v>
      </c>
      <c r="AK55" s="34">
        <v>0</v>
      </c>
      <c r="AL55" s="33">
        <f t="shared" si="30"/>
        <v>503111.9</v>
      </c>
      <c r="AM55" s="34">
        <v>0</v>
      </c>
      <c r="AN55" s="34">
        <v>0</v>
      </c>
      <c r="AO55" s="34">
        <v>503111.9</v>
      </c>
      <c r="AP55" s="34">
        <v>0</v>
      </c>
      <c r="AQ55" s="34">
        <v>0</v>
      </c>
      <c r="AR55" s="33">
        <f t="shared" si="31"/>
        <v>503111.9</v>
      </c>
      <c r="AS55" s="34">
        <v>0</v>
      </c>
      <c r="AT55" s="34">
        <v>0</v>
      </c>
      <c r="AU55" s="34">
        <v>503111.9</v>
      </c>
      <c r="AV55" s="34">
        <v>0</v>
      </c>
      <c r="AW55" s="34">
        <v>0</v>
      </c>
      <c r="AX55" s="33">
        <f t="shared" si="32"/>
        <v>503111.9</v>
      </c>
      <c r="AY55" s="34">
        <v>0</v>
      </c>
      <c r="AZ55" s="34">
        <v>0</v>
      </c>
      <c r="BA55" s="34"/>
      <c r="BB55" s="33">
        <f t="shared" ref="BB55" si="41">AC55-AO55</f>
        <v>0</v>
      </c>
      <c r="BC55" s="34">
        <v>0</v>
      </c>
      <c r="BD55" s="34">
        <v>0</v>
      </c>
      <c r="BE55" s="33">
        <f t="shared" ref="BE55" si="42">BB55</f>
        <v>0</v>
      </c>
      <c r="BF55" s="34">
        <v>0</v>
      </c>
      <c r="BG55" s="34">
        <v>0</v>
      </c>
    </row>
    <row r="56" spans="1:59" ht="105" customHeight="1" x14ac:dyDescent="0.25">
      <c r="A56" s="63" t="s">
        <v>190</v>
      </c>
      <c r="B56" s="64" t="s">
        <v>191</v>
      </c>
      <c r="C56" s="65" t="s">
        <v>72</v>
      </c>
      <c r="D56" s="65" t="s">
        <v>108</v>
      </c>
      <c r="E56" s="65"/>
      <c r="F56" s="65" t="s">
        <v>75</v>
      </c>
      <c r="G56" s="65" t="s">
        <v>192</v>
      </c>
      <c r="H56" s="64" t="s">
        <v>162</v>
      </c>
      <c r="I56" s="64" t="s">
        <v>78</v>
      </c>
      <c r="J56" s="64" t="s">
        <v>79</v>
      </c>
      <c r="K56" s="66"/>
      <c r="L56" s="67"/>
      <c r="M56" s="66"/>
      <c r="N56" s="67"/>
      <c r="O56" s="64" t="s">
        <v>82</v>
      </c>
      <c r="P56" s="68"/>
      <c r="Q56" s="69">
        <v>0</v>
      </c>
      <c r="R56" s="69">
        <v>0</v>
      </c>
      <c r="S56" s="68"/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9">
        <v>0</v>
      </c>
      <c r="AF56" s="69">
        <v>0</v>
      </c>
      <c r="AG56" s="69">
        <v>0</v>
      </c>
      <c r="AH56" s="69">
        <v>0</v>
      </c>
      <c r="AI56" s="69">
        <v>0</v>
      </c>
      <c r="AJ56" s="69">
        <v>0</v>
      </c>
      <c r="AK56" s="69">
        <v>0</v>
      </c>
      <c r="AL56" s="69">
        <v>0</v>
      </c>
      <c r="AM56" s="69">
        <v>0</v>
      </c>
      <c r="AN56" s="69">
        <v>0</v>
      </c>
      <c r="AO56" s="69">
        <v>0</v>
      </c>
      <c r="AP56" s="69">
        <v>0</v>
      </c>
      <c r="AQ56" s="69">
        <v>0</v>
      </c>
      <c r="AR56" s="69" t="e">
        <f>#REF!</f>
        <v>#REF!</v>
      </c>
      <c r="AS56" s="69">
        <v>0</v>
      </c>
      <c r="AT56" s="69">
        <v>0</v>
      </c>
      <c r="AU56" s="69" t="e">
        <f>#REF!</f>
        <v>#REF!</v>
      </c>
      <c r="AV56" s="69">
        <v>0</v>
      </c>
      <c r="AW56" s="69">
        <v>0</v>
      </c>
      <c r="AX56" s="69">
        <v>0</v>
      </c>
      <c r="AY56" s="34">
        <v>0</v>
      </c>
      <c r="AZ56" s="69">
        <v>0</v>
      </c>
      <c r="BA56" s="34"/>
      <c r="BB56" s="69">
        <v>0</v>
      </c>
      <c r="BC56" s="34">
        <v>0</v>
      </c>
      <c r="BD56" s="69">
        <v>0</v>
      </c>
      <c r="BE56" s="69">
        <v>0</v>
      </c>
      <c r="BF56" s="69">
        <v>0</v>
      </c>
      <c r="BG56" s="69">
        <v>0</v>
      </c>
    </row>
    <row r="57" spans="1:59" ht="107.25" customHeight="1" x14ac:dyDescent="0.25">
      <c r="A57" s="29" t="s">
        <v>193</v>
      </c>
      <c r="B57" s="29" t="s">
        <v>194</v>
      </c>
      <c r="C57" s="30" t="s">
        <v>72</v>
      </c>
      <c r="D57" s="30" t="s">
        <v>100</v>
      </c>
      <c r="E57" s="30" t="s">
        <v>237</v>
      </c>
      <c r="F57" s="30" t="s">
        <v>75</v>
      </c>
      <c r="G57" s="30" t="s">
        <v>195</v>
      </c>
      <c r="H57" s="29" t="s">
        <v>77</v>
      </c>
      <c r="I57" s="29" t="s">
        <v>78</v>
      </c>
      <c r="J57" s="29" t="s">
        <v>79</v>
      </c>
      <c r="K57" s="42" t="s">
        <v>184</v>
      </c>
      <c r="L57" s="32" t="s">
        <v>80</v>
      </c>
      <c r="M57" s="39" t="s">
        <v>185</v>
      </c>
      <c r="N57" s="32" t="s">
        <v>81</v>
      </c>
      <c r="O57" s="29" t="s">
        <v>105</v>
      </c>
      <c r="P57" s="33">
        <v>4985424.53</v>
      </c>
      <c r="Q57" s="34">
        <v>0</v>
      </c>
      <c r="R57" s="34">
        <v>0</v>
      </c>
      <c r="S57" s="33">
        <v>4985424.53</v>
      </c>
      <c r="T57" s="34">
        <v>0</v>
      </c>
      <c r="U57" s="34">
        <v>0</v>
      </c>
      <c r="V57" s="34">
        <v>0</v>
      </c>
      <c r="W57" s="34">
        <v>4985424.6399999997</v>
      </c>
      <c r="X57" s="34">
        <v>0</v>
      </c>
      <c r="Y57" s="34">
        <v>0</v>
      </c>
      <c r="Z57" s="34">
        <v>4985424.6399999997</v>
      </c>
      <c r="AA57" s="34">
        <v>0</v>
      </c>
      <c r="AB57" s="34">
        <v>0</v>
      </c>
      <c r="AC57" s="34">
        <v>4985424.6399999997</v>
      </c>
      <c r="AD57" s="34">
        <v>0</v>
      </c>
      <c r="AE57" s="34">
        <v>0</v>
      </c>
      <c r="AF57" s="34">
        <f>AC57</f>
        <v>4985424.6399999997</v>
      </c>
      <c r="AG57" s="34">
        <v>0</v>
      </c>
      <c r="AH57" s="34">
        <v>0</v>
      </c>
      <c r="AI57" s="34">
        <v>4985424.6399999997</v>
      </c>
      <c r="AJ57" s="34">
        <v>0</v>
      </c>
      <c r="AK57" s="34">
        <v>0</v>
      </c>
      <c r="AL57" s="34">
        <f>AI57</f>
        <v>4985424.6399999997</v>
      </c>
      <c r="AM57" s="34">
        <v>0</v>
      </c>
      <c r="AN57" s="34">
        <v>0</v>
      </c>
      <c r="AO57" s="34">
        <v>4985424.6399999997</v>
      </c>
      <c r="AP57" s="34">
        <v>0</v>
      </c>
      <c r="AQ57" s="34">
        <v>0</v>
      </c>
      <c r="AR57" s="34">
        <f>AO57</f>
        <v>4985424.6399999997</v>
      </c>
      <c r="AS57" s="34">
        <v>0</v>
      </c>
      <c r="AT57" s="34">
        <v>0</v>
      </c>
      <c r="AU57" s="34">
        <v>4985424.6399999997</v>
      </c>
      <c r="AV57" s="34">
        <v>0</v>
      </c>
      <c r="AW57" s="34">
        <v>0</v>
      </c>
      <c r="AX57" s="34">
        <f>AU57</f>
        <v>4985424.6399999997</v>
      </c>
      <c r="AY57" s="34">
        <v>0</v>
      </c>
      <c r="AZ57" s="34">
        <v>0</v>
      </c>
      <c r="BA57" s="34"/>
      <c r="BB57" s="33">
        <f t="shared" si="39"/>
        <v>0</v>
      </c>
      <c r="BC57" s="34">
        <v>0</v>
      </c>
      <c r="BD57" s="34">
        <v>0</v>
      </c>
      <c r="BE57" s="33">
        <f t="shared" si="40"/>
        <v>0</v>
      </c>
      <c r="BF57" s="34">
        <v>0</v>
      </c>
      <c r="BG57" s="34">
        <v>0</v>
      </c>
    </row>
    <row r="58" spans="1:59" x14ac:dyDescent="0.25">
      <c r="A58" s="40"/>
      <c r="B58" s="40"/>
      <c r="C58" s="30"/>
      <c r="D58" s="30"/>
      <c r="E58" s="30"/>
      <c r="F58" s="30"/>
      <c r="G58" s="30"/>
      <c r="H58" s="29"/>
      <c r="I58" s="29"/>
      <c r="J58" s="29"/>
      <c r="K58" s="30"/>
      <c r="L58" s="32"/>
      <c r="M58" s="30"/>
      <c r="N58" s="57"/>
      <c r="O58" s="57" t="s">
        <v>200</v>
      </c>
      <c r="P58" s="33">
        <f>P57+P54+P51+P49+P44+P43+P40+P39+P38+P37+P36+P35+P34+P32+P30+P27+P26+P25+P23+P21+P20+P18+P17+P16+P15+P12+P11+P10+P55+P53+P52+P50+P46+P45+P42+P31+P29+P22+P19+P14</f>
        <v>38054778.199999988</v>
      </c>
      <c r="Q58" s="33">
        <f>SUM(Q35:Q57)</f>
        <v>0</v>
      </c>
      <c r="R58" s="33">
        <f>SUM(R35:R57)</f>
        <v>0</v>
      </c>
      <c r="S58" s="33">
        <f>S57+S54+S51+S49+S44+S43+S40+S39+S38+S37+S36+S35+S34+S32+S30+S27+S26+S25+S23+S21+S20+S18+S17+S16+S15+S12+S11+S10+S55+S53+S52+S50+S46+S45+S42+S31+S29+S22+S19+S14</f>
        <v>38054778.199999988</v>
      </c>
      <c r="T58" s="33">
        <f>SUM(T35:T57)</f>
        <v>0</v>
      </c>
      <c r="U58" s="33">
        <f>SUM(U35:U57)</f>
        <v>0</v>
      </c>
      <c r="V58" s="33">
        <f>SUM(V35:V57)</f>
        <v>0</v>
      </c>
      <c r="W58" s="33">
        <f>W57+W54+W51+W49+W44+W43+W40+W39+W38+W37+W36+W35+W34+W32+W30+W27+W26+W25+W23+W21+W20+W18+W17+W16+W15+W12+W11+W10+W55+W53+W52+W50+W46+W45+W42+W31+W19+W22+W29+W14</f>
        <v>27000928.290000003</v>
      </c>
      <c r="X58" s="33">
        <f>SUM(X35:X57)</f>
        <v>0</v>
      </c>
      <c r="Y58" s="33">
        <f>SUM(Y35:Y57)</f>
        <v>0</v>
      </c>
      <c r="Z58" s="33">
        <f>Z57+Z54+Z51+Z49+Z44+Z43+Z40+Z39+Z38+Z37+Z36+Z35+Z34+Z32+Z30+Z27+Z26+Z25+Z23+Z21+Z20+Z18+Z17+Z16+Z15+Z12+Z11+Z10+Z55+Z53+Z52+Z50+Z46+Z45+Z42+Z31+Z29+Z19+Z14+Z22</f>
        <v>27000928.290000003</v>
      </c>
      <c r="AA58" s="33">
        <f>SUM(AA35:AA57)</f>
        <v>0</v>
      </c>
      <c r="AB58" s="33">
        <f>SUM(AB35:AB57)</f>
        <v>0</v>
      </c>
      <c r="AC58" s="33">
        <f>AC57+AC54+AC51+AC49+AC44+AC43+AC40+AC39+AC38+AC37+AC36+AC35+AC34+AC32+AC30+AC27+AC26+AC25+AC23+AC21+AC20+AC18+AC17+AC16+AC15+AC12+AC11+AC10+AC55+AC53+AC52+AC50+AC46+AC45+AC42+AC31+AC29+AC22+AC19+AC14+AC28</f>
        <v>37710597.879999995</v>
      </c>
      <c r="AD58" s="33">
        <f>SUM(AD35:AD57)</f>
        <v>0</v>
      </c>
      <c r="AE58" s="33">
        <f>SUM(AE35:AE57)</f>
        <v>0</v>
      </c>
      <c r="AF58" s="33">
        <f>AF57+AF54+AF51+AF49+AF44+AF43+AF40+AF39+AF38+AF37+AF36+AF35+AF34+AF32+AF30+AF27+AF26+AF25+AF23+AF21+AF20+AF18+AF17+AF16+AF15+AF12+AF11+AF10+AF55+AF53+AF52+AF50+AF46+AF45+AF42+AF31+AF29+AF22+AF19+AF14+AF28</f>
        <v>37710597.879999995</v>
      </c>
      <c r="AG58" s="33">
        <f>SUM(AG35:AG57)</f>
        <v>0</v>
      </c>
      <c r="AH58" s="33">
        <f>SUM(AH35:AH57)</f>
        <v>0</v>
      </c>
      <c r="AI58" s="33">
        <f>AI57+AI54+AI51+AI49+AI44+AI43+AI40+AI39+AI38+AI37+AI36+AI35+AI34+AI32+AI30+AI27+AI26+AI25+AI23+AI21+AI20+AI18+AI17+AI16+AI15+AI12+AI11+AI10+AI55+AI53+AI52+AI50+AI46+AI45+AI42+AI31+AI29+AI22+AI19+AI14+AI28</f>
        <v>37710597.879999995</v>
      </c>
      <c r="AJ58" s="33">
        <f>SUM(AJ35:AJ57)</f>
        <v>0</v>
      </c>
      <c r="AK58" s="33">
        <f>SUM(AK35:AK57)</f>
        <v>0</v>
      </c>
      <c r="AL58" s="33">
        <f>AL57+AL54+AL51+AL49+AL44+AL43+AL40+AL39+AL38+AL37+AL36+AL35+AL34+AL32+AL30+AL27+AL26+AL25+AL23+AL21+AL20+AL18+AL17+AL16+AL15+AL12+AL11+AL10+AL55+AL53+AL52+AL50+AL46+AL45+AL42+AL31+AL29+AL22+AL19+AL14+AL28</f>
        <v>37710597.879999995</v>
      </c>
      <c r="AM58" s="33">
        <f>SUM(AM35:AM57)</f>
        <v>0</v>
      </c>
      <c r="AN58" s="33">
        <f>SUM(AN35:AN57)</f>
        <v>0</v>
      </c>
      <c r="AO58" s="33">
        <f>AO57+AO54+AO51+AO49+AO44+AO43+AO40+AO39+AO38+AO37+AO36+AO35+AO34+AO32+AO30+AO27+AO26+AO25+AO23+AO21+AO20+AO18+AO17+AO16+AO15+AO12+AO11+AO10+AO55+AO53+AO52+AO50+AO46+AO45+AO42+AO31+AO29+AO22+AO19+AO14+AO28</f>
        <v>37710597.879999995</v>
      </c>
      <c r="AP58" s="33">
        <f>SUM(AP35:AP57)</f>
        <v>0</v>
      </c>
      <c r="AQ58" s="33">
        <f>SUM(AQ35:AQ57)</f>
        <v>0</v>
      </c>
      <c r="AR58" s="33">
        <f>AR57+AR54+AR51+AR49+AR44+AR43+AR40+AR39+AR38+AR37+AR36+AR35+AR34+AR32+AR30+AR27+AR26+AR25+AR23+AR21+AR20+AR18+AR17+AR16+AR15+AR12+AR11+AR10+AR55+AR53+AR52+AR50+AR46+AR45+AR42+AR31+AR29+AR22+AR19+AR14+AR28</f>
        <v>37710597.879999995</v>
      </c>
      <c r="AS58" s="33">
        <f>SUM(AS35:AS57)</f>
        <v>0</v>
      </c>
      <c r="AT58" s="33">
        <f>SUM(AT35:AT57)</f>
        <v>0</v>
      </c>
      <c r="AU58" s="33">
        <f>AU57+AU54+AU51+AU49+AU44+AU43+AU40+AU39+AU38+AU37+AU36+AU35+AU34+AU32+AU30+AU27+AU26+AU25+AU23+AU21+AU20+AU18+AU17+AU16+AU15+AU12+AU11+AU10+AU55+AU53+AU52+AU50+AU46+AU45+AU42+AU31+AU29+AU22+AU19+AU14+AU28</f>
        <v>37710597.879999995</v>
      </c>
      <c r="AV58" s="58">
        <f>SUM(AV35:AV57)</f>
        <v>0</v>
      </c>
      <c r="AW58" s="33">
        <f>SUM(AW17:AW30)</f>
        <v>0</v>
      </c>
      <c r="AX58" s="33">
        <f>AX57+AX54+AX51+AX49+AX44+AX43+AX40+AX39+AX38+AX37+AX36+AX35+AX34+AX32+AX30+AX27+AX26+AX25+AX23+AX21+AX20+AX18+AX17+AX16+AX15+AX12+AX11+AX10+AX55+AX53+AX52+AX50+AX46+AX45+AX42+AX31+AX29+AX22+AX19+AX14+AX28</f>
        <v>37710597.879999995</v>
      </c>
      <c r="AY58" s="33">
        <f>SUM(AY17:AY30)</f>
        <v>0</v>
      </c>
      <c r="AZ58" s="33">
        <f>SUM(AZ17:AZ30)</f>
        <v>0</v>
      </c>
      <c r="BA58" s="33">
        <f>SUM(BA17:BA30)</f>
        <v>0</v>
      </c>
      <c r="BB58" s="33">
        <f>BB57+BB54+BB51+BB49+BB44+BB43+BB40+BB39+BB38+BB37+BB36+BB35+BB34+BB32+BB30+BB27+BB26+BB25+BB23+BB21+BB20+BB18+BB17+BB16+BB15+BB12+BB11+BB10</f>
        <v>0</v>
      </c>
      <c r="BC58" s="33">
        <f>SUM(BC17:BC30)</f>
        <v>0</v>
      </c>
      <c r="BD58" s="33">
        <f>SUM(BD17:BD30)</f>
        <v>0</v>
      </c>
      <c r="BE58" s="33">
        <f>BE57+BE54+BE51+BE49+BE44+BE43+BE40+BE39+BE38+BE37+BE36+BE35+BE34+BE32+BE30+BE27+BE26+BE25+BE23+BE21+BE20+BE18+BE17+BE16+BE15+BE12+BE11+BE10</f>
        <v>0</v>
      </c>
      <c r="BF58" s="33">
        <f>SUM(BF17:BF30)</f>
        <v>0</v>
      </c>
      <c r="BG58" s="33">
        <f>SUM(BG17:BG30)</f>
        <v>0</v>
      </c>
    </row>
    <row r="59" spans="1:59" ht="16.5" x14ac:dyDescent="0.3">
      <c r="A59" s="7" t="s">
        <v>201</v>
      </c>
      <c r="B59" s="7"/>
      <c r="C59" s="8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ht="16.5" x14ac:dyDescent="0.3">
      <c r="A60" s="7"/>
      <c r="B60" s="7"/>
      <c r="C60" s="8"/>
      <c r="D60" s="8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</row>
    <row r="61" spans="1:59" ht="16.5" x14ac:dyDescent="0.3">
      <c r="A61" s="7"/>
      <c r="B61" s="7"/>
      <c r="C61" s="8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59" ht="16.5" x14ac:dyDescent="0.3">
      <c r="A62" s="7"/>
      <c r="B62" s="7"/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1"/>
      <c r="AH62" s="11"/>
      <c r="AI62" s="11"/>
      <c r="AJ62" s="11"/>
      <c r="AK62" s="11"/>
      <c r="AL62" s="11"/>
      <c r="AM62" s="11"/>
      <c r="AN62" s="11"/>
      <c r="AO62" s="59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ht="16.5" x14ac:dyDescent="0.3">
      <c r="A63" s="7"/>
      <c r="B63" s="7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78"/>
      <c r="AE63" s="10"/>
      <c r="AF63" s="10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ht="16.5" x14ac:dyDescent="0.3">
      <c r="A64" s="9"/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78"/>
      <c r="AE64" s="10"/>
      <c r="AF64" s="10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59" ht="16.5" x14ac:dyDescent="0.3">
      <c r="A65" s="9"/>
      <c r="B65" s="12"/>
      <c r="C65" s="12"/>
      <c r="D65" s="12"/>
      <c r="E65" s="12"/>
      <c r="F65" s="9"/>
      <c r="G65" s="9"/>
      <c r="H65" s="9"/>
      <c r="I65" s="9"/>
      <c r="J65" s="14"/>
      <c r="K65" s="14"/>
      <c r="L65" s="14"/>
      <c r="M65" s="14"/>
      <c r="N65" s="14"/>
      <c r="O65" s="14"/>
      <c r="P65" s="11"/>
      <c r="Q65" s="11"/>
      <c r="R65" s="11"/>
      <c r="S65" s="11"/>
      <c r="T65" s="11"/>
      <c r="U65" s="14"/>
      <c r="V65" s="14"/>
      <c r="W65" s="14"/>
      <c r="X65" s="14"/>
      <c r="Y65" s="14"/>
      <c r="Z65" s="14"/>
      <c r="AA65" s="10"/>
      <c r="AB65" s="10"/>
      <c r="AC65" s="10"/>
      <c r="AD65" s="10"/>
      <c r="AE65" s="15"/>
      <c r="AF65" s="15"/>
      <c r="AG65" s="14"/>
      <c r="AH65" s="14"/>
      <c r="AI65" s="14"/>
      <c r="AJ65" s="14"/>
      <c r="AK65" s="14"/>
      <c r="AL65" s="14"/>
      <c r="AM65" s="11"/>
      <c r="AN65" s="11"/>
      <c r="AO65" s="11"/>
      <c r="AP65" s="11"/>
      <c r="AQ65" s="16"/>
      <c r="AR65" s="16"/>
      <c r="AS65" s="16"/>
      <c r="AT65" s="16"/>
      <c r="AU65" s="17"/>
      <c r="AV65" s="17"/>
      <c r="AW65" s="16"/>
      <c r="AX65" s="16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59" ht="20.25" x14ac:dyDescent="0.3">
      <c r="A66" s="18"/>
      <c r="B66" s="82" t="s">
        <v>202</v>
      </c>
      <c r="C66" s="82"/>
      <c r="D66" s="82"/>
      <c r="E66" s="82"/>
      <c r="F66" s="18"/>
      <c r="G66" s="18"/>
      <c r="H66" s="18"/>
      <c r="I66" s="9"/>
      <c r="J66" s="80" t="s">
        <v>277</v>
      </c>
      <c r="K66" s="80"/>
      <c r="L66" s="80"/>
      <c r="M66" s="80"/>
      <c r="N66" s="80"/>
      <c r="O66" s="80"/>
      <c r="P66" s="11"/>
      <c r="Q66" s="11"/>
      <c r="R66" s="11"/>
      <c r="S66" s="11"/>
      <c r="T66" s="19"/>
      <c r="U66" s="80" t="s">
        <v>203</v>
      </c>
      <c r="V66" s="80"/>
      <c r="W66" s="80"/>
      <c r="X66" s="80"/>
      <c r="Y66" s="80"/>
      <c r="Z66" s="80"/>
      <c r="AA66" s="19"/>
      <c r="AB66" s="10"/>
      <c r="AC66" s="10"/>
      <c r="AD66" s="10"/>
      <c r="AE66" s="15"/>
      <c r="AF66" s="15"/>
      <c r="AG66" s="80" t="s">
        <v>279</v>
      </c>
      <c r="AH66" s="80"/>
      <c r="AI66" s="80"/>
      <c r="AJ66" s="80"/>
      <c r="AK66" s="80"/>
      <c r="AL66" s="80"/>
      <c r="AM66" s="11"/>
      <c r="AN66" s="11"/>
      <c r="AO66" s="20"/>
      <c r="AP66" s="20"/>
      <c r="AQ66" s="20"/>
      <c r="AR66" s="20"/>
      <c r="AS66" s="20"/>
      <c r="AT66" s="20"/>
      <c r="AU66" s="21" t="s">
        <v>204</v>
      </c>
      <c r="AV66" s="19"/>
      <c r="AW66" s="20"/>
      <c r="AX66" s="20"/>
      <c r="AY66" s="20"/>
      <c r="AZ66" s="20"/>
      <c r="BA66" s="20"/>
      <c r="BB66" s="20"/>
      <c r="BC66" s="11"/>
      <c r="BD66" s="11"/>
      <c r="BE66" s="11"/>
      <c r="BF66" s="11"/>
      <c r="BG66" s="11"/>
    </row>
    <row r="67" spans="1:59" ht="20.25" x14ac:dyDescent="0.3">
      <c r="A67" s="18"/>
      <c r="B67" s="79" t="s">
        <v>205</v>
      </c>
      <c r="C67" s="79"/>
      <c r="D67" s="79"/>
      <c r="E67" s="79"/>
      <c r="F67" s="18"/>
      <c r="G67" s="18"/>
      <c r="H67" s="18"/>
      <c r="I67" s="13"/>
      <c r="J67" s="79" t="s">
        <v>278</v>
      </c>
      <c r="K67" s="79"/>
      <c r="L67" s="79"/>
      <c r="M67" s="79"/>
      <c r="N67" s="79"/>
      <c r="O67" s="79"/>
      <c r="P67" s="11"/>
      <c r="Q67" s="11"/>
      <c r="R67" s="11"/>
      <c r="S67" s="18"/>
      <c r="T67" s="18"/>
      <c r="U67" s="79" t="s">
        <v>206</v>
      </c>
      <c r="V67" s="79"/>
      <c r="W67" s="79"/>
      <c r="X67" s="79"/>
      <c r="Y67" s="79"/>
      <c r="Z67" s="79"/>
      <c r="AA67" s="18"/>
      <c r="AB67" s="18"/>
      <c r="AC67" s="15"/>
      <c r="AD67" s="15"/>
      <c r="AE67" s="15"/>
      <c r="AF67" s="15"/>
      <c r="AG67" s="79" t="s">
        <v>280</v>
      </c>
      <c r="AH67" s="79"/>
      <c r="AI67" s="79"/>
      <c r="AJ67" s="79"/>
      <c r="AK67" s="79"/>
      <c r="AL67" s="79"/>
      <c r="AM67" s="11"/>
      <c r="AN67" s="11"/>
      <c r="AO67" s="20"/>
      <c r="AP67" s="20"/>
      <c r="AQ67" s="22"/>
      <c r="AR67" s="22"/>
      <c r="AS67" s="22"/>
      <c r="AT67" s="22"/>
      <c r="AU67" s="22" t="s">
        <v>207</v>
      </c>
      <c r="AV67" s="22"/>
      <c r="AW67" s="20"/>
      <c r="AX67" s="20"/>
      <c r="AY67" s="20"/>
      <c r="AZ67" s="20"/>
      <c r="BA67" s="20"/>
      <c r="BB67" s="11"/>
      <c r="BC67" s="11"/>
      <c r="BD67" s="11"/>
      <c r="BE67" s="11"/>
      <c r="BF67" s="11"/>
      <c r="BG67" s="11"/>
    </row>
    <row r="68" spans="1:59" ht="20.25" x14ac:dyDescent="0.3">
      <c r="A68" s="18"/>
      <c r="B68" s="18"/>
      <c r="C68" s="18"/>
      <c r="D68" s="18"/>
      <c r="E68" s="18"/>
      <c r="F68" s="18"/>
      <c r="G68" s="18"/>
      <c r="H68" s="18"/>
      <c r="I68" s="13"/>
      <c r="J68" s="18"/>
      <c r="K68" s="18"/>
      <c r="L68" s="18"/>
      <c r="M68" s="18"/>
      <c r="N68" s="18"/>
      <c r="O68" s="18"/>
      <c r="P68" s="11"/>
      <c r="Q68" s="11"/>
      <c r="R68" s="11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5"/>
      <c r="AD68" s="15"/>
      <c r="AE68" s="15"/>
      <c r="AF68" s="15"/>
      <c r="AG68" s="18"/>
      <c r="AH68" s="18"/>
      <c r="AI68" s="18"/>
      <c r="AJ68" s="18"/>
      <c r="AK68" s="18"/>
      <c r="AL68" s="18"/>
      <c r="AM68" s="11"/>
      <c r="AN68" s="11"/>
      <c r="AO68" s="20"/>
      <c r="AP68" s="20"/>
      <c r="AQ68" s="22"/>
      <c r="AR68" s="22"/>
      <c r="AS68" s="22"/>
      <c r="AT68" s="22"/>
      <c r="AU68" s="22"/>
      <c r="AV68" s="22"/>
      <c r="AW68" s="20"/>
      <c r="AX68" s="20"/>
      <c r="AY68" s="20"/>
      <c r="AZ68" s="20"/>
      <c r="BA68" s="20"/>
      <c r="BB68" s="11"/>
      <c r="BC68" s="11"/>
      <c r="BD68" s="11"/>
      <c r="BE68" s="11"/>
      <c r="BF68" s="11"/>
      <c r="BG68" s="11"/>
    </row>
    <row r="69" spans="1:59" ht="16.5" x14ac:dyDescent="0.3">
      <c r="A69" s="11"/>
      <c r="B69" s="1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59" ht="20.25" x14ac:dyDescent="0.3">
      <c r="A70" s="24" t="s">
        <v>208</v>
      </c>
      <c r="B70" s="2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</sheetData>
  <mergeCells count="20">
    <mergeCell ref="B66:E66"/>
    <mergeCell ref="B67:E67"/>
    <mergeCell ref="U66:Z66"/>
    <mergeCell ref="U67:Z67"/>
    <mergeCell ref="A8:F8"/>
    <mergeCell ref="G8:H8"/>
    <mergeCell ref="I8:J8"/>
    <mergeCell ref="K8:N8"/>
    <mergeCell ref="O8:U8"/>
    <mergeCell ref="A33:BG33"/>
    <mergeCell ref="AC8:AH8"/>
    <mergeCell ref="AI8:AN8"/>
    <mergeCell ref="AO8:AT8"/>
    <mergeCell ref="J66:O66"/>
    <mergeCell ref="J67:O67"/>
    <mergeCell ref="AG66:AL66"/>
    <mergeCell ref="AG67:AL67"/>
    <mergeCell ref="AU8:AZ8"/>
    <mergeCell ref="BA8:BG8"/>
    <mergeCell ref="V8:AB8"/>
  </mergeCells>
  <pageMargins left="1.4173228346456694" right="0.70866141732283472" top="0.74803149606299213" bottom="0.74803149606299213" header="0.31496062992125984" footer="0.31496062992125984"/>
  <pageSetup paperSize="5" scale="40" orientation="landscape" r:id="rId1"/>
  <rowBreaks count="4" manualBreakCount="4">
    <brk id="19" max="58" man="1"/>
    <brk id="30" max="58" man="1"/>
    <brk id="41" max="58" man="1"/>
    <brk id="51" max="58" man="1"/>
  </rowBreaks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BUENO</vt:lpstr>
      <vt:lpstr>BUENO!Área_de_impresión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Jesus</dc:creator>
  <cp:lastModifiedBy>NADIN GARCIA GUTIERREZ</cp:lastModifiedBy>
  <cp:lastPrinted>2026-01-23T16:50:50Z</cp:lastPrinted>
  <dcterms:created xsi:type="dcterms:W3CDTF">2025-10-16T17:41:48Z</dcterms:created>
  <dcterms:modified xsi:type="dcterms:W3CDTF">2026-03-24T15:42:28Z</dcterms:modified>
</cp:coreProperties>
</file>